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ed\Dropbox\QValue_NEW_MODEL\QValue_Polygons_FEED_OUTPUT\Westgate\"/>
    </mc:Choice>
  </mc:AlternateContent>
  <xr:revisionPtr revIDLastSave="0" documentId="13_ncr:1_{7BB358E6-411E-4FDC-93BA-1B3BEA1E2EE5}" xr6:coauthVersionLast="45" xr6:coauthVersionMax="45" xr10:uidLastSave="{00000000-0000-0000-0000-000000000000}"/>
  <bookViews>
    <workbookView xWindow="19110" yWindow="-1980" windowWidth="19380" windowHeight="10380" xr2:uid="{00000000-000D-0000-FFFF-FFFF00000000}"/>
  </bookViews>
  <sheets>
    <sheet name="QUANT_DSF_CS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I93" i="1"/>
  <c r="AI87" i="1"/>
  <c r="AI33" i="1"/>
  <c r="AJ93" i="1" l="1"/>
  <c r="AJ33" i="1"/>
  <c r="AJ87" i="1"/>
  <c r="AH49" i="1" l="1"/>
  <c r="AH47" i="1"/>
  <c r="AH9" i="1"/>
  <c r="AH64" i="1"/>
  <c r="AH102" i="1"/>
  <c r="AH76" i="1"/>
  <c r="AH15" i="1"/>
  <c r="AH29" i="1"/>
  <c r="AH27" i="1"/>
  <c r="AH83" i="1"/>
  <c r="AH69" i="1"/>
  <c r="AH71" i="1"/>
  <c r="AH96" i="1"/>
  <c r="AH8" i="1"/>
  <c r="AH10" i="1"/>
  <c r="AH74" i="1"/>
  <c r="AH13" i="1"/>
  <c r="AH26" i="1"/>
  <c r="AH25" i="1"/>
  <c r="AH92" i="1"/>
  <c r="AH55" i="1"/>
  <c r="AH5" i="1"/>
  <c r="AH78" i="1"/>
  <c r="AH87" i="1"/>
  <c r="AH7" i="1"/>
  <c r="AH82" i="1"/>
  <c r="AH50" i="1"/>
  <c r="AH73" i="1"/>
  <c r="AH30" i="1"/>
  <c r="AH36" i="1"/>
  <c r="AH65" i="1"/>
  <c r="AH17" i="1"/>
  <c r="AH88" i="1"/>
  <c r="AH21" i="1"/>
  <c r="AH28" i="1"/>
  <c r="AH63" i="1"/>
  <c r="AH51" i="1"/>
  <c r="AH33" i="1"/>
  <c r="AH22" i="1"/>
  <c r="AH101" i="1"/>
  <c r="AH100" i="1"/>
  <c r="AH4" i="1"/>
  <c r="AH2" i="1"/>
  <c r="AH45" i="1"/>
  <c r="AH85" i="1"/>
  <c r="AH56" i="1"/>
  <c r="AH94" i="1"/>
  <c r="AH68" i="1"/>
  <c r="AH98" i="1"/>
  <c r="AH16" i="1"/>
  <c r="AH75" i="1"/>
  <c r="AH32" i="1"/>
  <c r="AH67" i="1"/>
  <c r="AH3" i="1"/>
  <c r="AH72" i="1"/>
  <c r="AH34" i="1"/>
  <c r="AH18" i="1"/>
  <c r="AH20" i="1"/>
  <c r="AH40" i="1"/>
  <c r="AH41" i="1"/>
  <c r="AH12" i="1"/>
  <c r="AH62" i="1"/>
  <c r="AH89" i="1"/>
  <c r="AH54" i="1"/>
  <c r="AH23" i="1"/>
  <c r="AH53" i="1"/>
  <c r="AH81" i="1"/>
  <c r="AH77" i="1"/>
  <c r="AH58" i="1"/>
  <c r="AH86" i="1"/>
  <c r="AH79" i="1"/>
  <c r="AH44" i="1"/>
  <c r="AH66" i="1"/>
  <c r="AH14" i="1"/>
  <c r="AH6" i="1"/>
  <c r="AH93" i="1"/>
  <c r="AH84" i="1"/>
  <c r="AH48" i="1"/>
  <c r="AH95" i="1"/>
  <c r="AH42" i="1"/>
</calcChain>
</file>

<file path=xl/sharedStrings.xml><?xml version="1.0" encoding="utf-8"?>
<sst xmlns="http://schemas.openxmlformats.org/spreadsheetml/2006/main" count="944" uniqueCount="80">
  <si>
    <t>ListingId</t>
  </si>
  <si>
    <t>PSFAboveGrade</t>
  </si>
  <si>
    <t>Levels</t>
  </si>
  <si>
    <t>Latitude</t>
  </si>
  <si>
    <t>Longitude</t>
  </si>
  <si>
    <t>AboveGradeFinishedArea</t>
  </si>
  <si>
    <t>BedroomsTotal</t>
  </si>
  <si>
    <t>BathroomsTotalInteger</t>
  </si>
  <si>
    <t>MainLevelBathrooms</t>
  </si>
  <si>
    <t>MainLevelBedrooms</t>
  </si>
  <si>
    <t>BelowGradeFinishedArea</t>
  </si>
  <si>
    <t>BelowGradeUnfinishedArea</t>
  </si>
  <si>
    <t>YearBuilt</t>
  </si>
  <si>
    <t>LotSizeSquareFeet</t>
  </si>
  <si>
    <t>GarageSpaces</t>
  </si>
  <si>
    <t>RVSpaces</t>
  </si>
  <si>
    <t>WalkScore</t>
  </si>
  <si>
    <t>ElementarySchool</t>
  </si>
  <si>
    <t>DaysOnMarket</t>
  </si>
  <si>
    <t>OriginalListPrice</t>
  </si>
  <si>
    <t>CurrentPrice</t>
  </si>
  <si>
    <t>CloseDate</t>
  </si>
  <si>
    <t>ClosePrice</t>
  </si>
  <si>
    <t>MlsStatus</t>
  </si>
  <si>
    <t>SubdivisionName</t>
  </si>
  <si>
    <t>StreetNumber</t>
  </si>
  <si>
    <t>StreetDirPrefix</t>
  </si>
  <si>
    <t>StreetName</t>
  </si>
  <si>
    <t>StreetSuffix</t>
  </si>
  <si>
    <t>City</t>
  </si>
  <si>
    <t>StateOrProvince</t>
  </si>
  <si>
    <t>PostalCode</t>
  </si>
  <si>
    <t>Two</t>
  </si>
  <si>
    <t>Westgate</t>
  </si>
  <si>
    <t>Closed</t>
  </si>
  <si>
    <t>S</t>
  </si>
  <si>
    <t>Balsam</t>
  </si>
  <si>
    <t>Lane</t>
  </si>
  <si>
    <t>Lakewood</t>
  </si>
  <si>
    <t>Colorado</t>
  </si>
  <si>
    <t>One</t>
  </si>
  <si>
    <t>Dover</t>
  </si>
  <si>
    <t>Court</t>
  </si>
  <si>
    <t>Westgate Bear Creek</t>
  </si>
  <si>
    <t>Multi/Split</t>
  </si>
  <si>
    <t>West Gate</t>
  </si>
  <si>
    <t>Ammons</t>
  </si>
  <si>
    <t>Way</t>
  </si>
  <si>
    <t>Yarrow</t>
  </si>
  <si>
    <t>Street</t>
  </si>
  <si>
    <t>W</t>
  </si>
  <si>
    <t>Baker</t>
  </si>
  <si>
    <t>Avenue</t>
  </si>
  <si>
    <t>Tri-Level</t>
  </si>
  <si>
    <t>Brentwood</t>
  </si>
  <si>
    <t>Carr</t>
  </si>
  <si>
    <t>Yukon</t>
  </si>
  <si>
    <t>Westgate Flg #3</t>
  </si>
  <si>
    <t>Allison</t>
  </si>
  <si>
    <t>Zephyr</t>
  </si>
  <si>
    <t>Cody</t>
  </si>
  <si>
    <t>Harvard</t>
  </si>
  <si>
    <t>Drive</t>
  </si>
  <si>
    <t>Three Or More</t>
  </si>
  <si>
    <t>Bi-Level</t>
  </si>
  <si>
    <t>Place</t>
  </si>
  <si>
    <t>Dudley</t>
  </si>
  <si>
    <t>WESTGATE FLG # 1</t>
  </si>
  <si>
    <t>Wadsworth</t>
  </si>
  <si>
    <t>Westgate Flg # 3</t>
  </si>
  <si>
    <t>WestGate</t>
  </si>
  <si>
    <t>WESTGATE</t>
  </si>
  <si>
    <t>West Ridge</t>
  </si>
  <si>
    <t>Vassar</t>
  </si>
  <si>
    <t>westgate Square</t>
  </si>
  <si>
    <t>Holland</t>
  </si>
  <si>
    <t>PSFAboveGradeACTUAL</t>
  </si>
  <si>
    <t>PSFAdjustedForwardToCurrent</t>
  </si>
  <si>
    <t>MedianPSF12mos</t>
  </si>
  <si>
    <t>PercentageChange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</si>
</sst>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33" borderId="0" xfId="0" applyNumberFormat="1" applyFill="1"/>
    <xf numFmtId="14" fontId="0" fillId="34" borderId="0" xfId="0" applyNumberFormat="1" applyFill="1"/>
    <xf numFmtId="14" fontId="0" fillId="35" borderId="0" xfId="0" applyNumberFormat="1" applyFill="1"/>
    <xf numFmtId="14" fontId="0" fillId="36" borderId="0" xfId="0" applyNumberFormat="1" applyFill="1"/>
    <xf numFmtId="2" fontId="0" fillId="0" borderId="0" xfId="0" applyNumberFormat="1"/>
    <xf numFmtId="0" fontId="16" fillId="37" borderId="0" xfId="0" applyFont="1" applyFill="1"/>
    <xf numFmtId="2" fontId="16" fillId="37" borderId="0" xfId="0" applyNumberFormat="1" applyFont="1" applyFill="1"/>
    <xf numFmtId="0" fontId="17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tabSelected="1" zoomScale="79" workbookViewId="0">
      <selection activeCell="I87" sqref="I87"/>
    </sheetView>
  </sheetViews>
  <sheetFormatPr defaultRowHeight="14.4" x14ac:dyDescent="0.3"/>
  <cols>
    <col min="1" max="1" width="9" style="8" bestFit="1" customWidth="1"/>
    <col min="2" max="2" width="16.21875" style="6" customWidth="1"/>
    <col min="4" max="4" width="12" bestFit="1" customWidth="1"/>
    <col min="5" max="5" width="12.6640625" bestFit="1" customWidth="1"/>
    <col min="6" max="6" width="16" customWidth="1"/>
    <col min="7" max="7" width="9" bestFit="1" customWidth="1"/>
    <col min="8" max="8" width="9.5546875" customWidth="1"/>
    <col min="9" max="9" width="18" customWidth="1"/>
    <col min="10" max="10" width="17.77734375" customWidth="1"/>
    <col min="11" max="11" width="17.44140625" customWidth="1"/>
    <col min="12" max="12" width="19.44140625" customWidth="1"/>
    <col min="13" max="13" width="9" bestFit="1" customWidth="1"/>
    <col min="14" max="14" width="6.21875" customWidth="1"/>
    <col min="15" max="15" width="12.5546875" customWidth="1"/>
    <col min="22" max="22" width="14.21875" customWidth="1"/>
    <col min="33" max="33" width="24.5546875" customWidth="1"/>
    <col min="34" max="34" width="27.44140625" customWidth="1"/>
    <col min="35" max="35" width="25.33203125" customWidth="1"/>
    <col min="36" max="36" width="18.21875" customWidth="1"/>
  </cols>
  <sheetData>
    <row r="1" spans="1:36" x14ac:dyDescent="0.3">
      <c r="A1" s="9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76</v>
      </c>
      <c r="AH1" s="5" t="s">
        <v>77</v>
      </c>
      <c r="AI1" t="s">
        <v>78</v>
      </c>
      <c r="AJ1" t="s">
        <v>79</v>
      </c>
    </row>
    <row r="2" spans="1:36" x14ac:dyDescent="0.3">
      <c r="A2" s="8">
        <v>9345841</v>
      </c>
      <c r="B2" s="7">
        <v>180.32191665535495</v>
      </c>
      <c r="C2" t="s">
        <v>32</v>
      </c>
      <c r="D2">
        <v>39.672738000000003</v>
      </c>
      <c r="E2">
        <v>-105.09203100000001</v>
      </c>
      <c r="F2">
        <v>2626</v>
      </c>
      <c r="G2">
        <v>4</v>
      </c>
      <c r="H2">
        <v>3</v>
      </c>
      <c r="I2">
        <v>1</v>
      </c>
      <c r="J2">
        <v>0</v>
      </c>
      <c r="K2">
        <v>0</v>
      </c>
      <c r="L2">
        <v>1065</v>
      </c>
      <c r="M2">
        <v>1970</v>
      </c>
      <c r="N2">
        <v>11364</v>
      </c>
      <c r="O2">
        <v>2</v>
      </c>
      <c r="P2">
        <v>0</v>
      </c>
      <c r="Q2">
        <v>26</v>
      </c>
      <c r="R2" t="s">
        <v>33</v>
      </c>
      <c r="S2">
        <v>32</v>
      </c>
      <c r="T2">
        <v>435000</v>
      </c>
      <c r="U2">
        <v>415000</v>
      </c>
      <c r="V2" s="1">
        <v>42794</v>
      </c>
      <c r="W2">
        <v>415000</v>
      </c>
      <c r="X2" t="s">
        <v>34</v>
      </c>
      <c r="Y2" t="s">
        <v>33</v>
      </c>
      <c r="Z2">
        <v>2444</v>
      </c>
      <c r="AA2" t="s">
        <v>35</v>
      </c>
      <c r="AB2" t="s">
        <v>60</v>
      </c>
      <c r="AC2" t="s">
        <v>42</v>
      </c>
      <c r="AD2" t="s">
        <v>38</v>
      </c>
      <c r="AE2" t="s">
        <v>39</v>
      </c>
      <c r="AF2">
        <v>80227</v>
      </c>
      <c r="AG2">
        <v>158.04</v>
      </c>
      <c r="AH2" s="5">
        <f>AG2*(1+$AJ$2)</f>
        <v>158.04</v>
      </c>
    </row>
    <row r="3" spans="1:36" x14ac:dyDescent="0.3">
      <c r="A3" s="8">
        <v>3840527</v>
      </c>
      <c r="B3" s="7">
        <v>181.04328681855165</v>
      </c>
      <c r="C3" t="s">
        <v>64</v>
      </c>
      <c r="D3">
        <v>39.670755999999997</v>
      </c>
      <c r="E3">
        <v>-105.085714</v>
      </c>
      <c r="F3">
        <v>2193</v>
      </c>
      <c r="G3">
        <v>4</v>
      </c>
      <c r="H3">
        <v>3</v>
      </c>
      <c r="I3">
        <v>2</v>
      </c>
      <c r="J3">
        <v>3</v>
      </c>
      <c r="K3">
        <v>0</v>
      </c>
      <c r="L3">
        <v>0</v>
      </c>
      <c r="M3">
        <v>1967</v>
      </c>
      <c r="N3">
        <v>8849</v>
      </c>
      <c r="O3">
        <v>2</v>
      </c>
      <c r="P3">
        <v>0</v>
      </c>
      <c r="Q3">
        <v>40</v>
      </c>
      <c r="R3" t="s">
        <v>33</v>
      </c>
      <c r="S3">
        <v>56</v>
      </c>
      <c r="T3">
        <v>475000</v>
      </c>
      <c r="U3">
        <v>387000</v>
      </c>
      <c r="V3" s="3">
        <v>43782</v>
      </c>
      <c r="W3">
        <v>387000</v>
      </c>
      <c r="X3" t="s">
        <v>34</v>
      </c>
      <c r="Y3" t="s">
        <v>33</v>
      </c>
      <c r="Z3">
        <v>7938</v>
      </c>
      <c r="AB3" t="s">
        <v>61</v>
      </c>
      <c r="AC3" t="s">
        <v>62</v>
      </c>
      <c r="AD3" t="s">
        <v>38</v>
      </c>
      <c r="AE3" t="s">
        <v>39</v>
      </c>
      <c r="AF3">
        <v>80227</v>
      </c>
      <c r="AG3">
        <v>176.47</v>
      </c>
      <c r="AH3" s="5">
        <f>AG3*(1+$AJ$55)</f>
        <v>176.47</v>
      </c>
    </row>
    <row r="4" spans="1:36" x14ac:dyDescent="0.3">
      <c r="A4" s="8">
        <v>8422025</v>
      </c>
      <c r="B4" s="7">
        <v>184.85164336455364</v>
      </c>
      <c r="C4" t="s">
        <v>32</v>
      </c>
      <c r="D4">
        <v>39.669158000000003</v>
      </c>
      <c r="E4">
        <v>-105.086111</v>
      </c>
      <c r="F4">
        <v>2469</v>
      </c>
      <c r="G4">
        <v>4</v>
      </c>
      <c r="H4">
        <v>3</v>
      </c>
      <c r="I4">
        <v>1</v>
      </c>
      <c r="J4">
        <v>0</v>
      </c>
      <c r="K4">
        <v>410</v>
      </c>
      <c r="L4">
        <v>415</v>
      </c>
      <c r="M4">
        <v>1968</v>
      </c>
      <c r="N4">
        <v>9944</v>
      </c>
      <c r="O4">
        <v>2</v>
      </c>
      <c r="P4">
        <v>0</v>
      </c>
      <c r="Q4">
        <v>40</v>
      </c>
      <c r="R4" t="s">
        <v>33</v>
      </c>
      <c r="S4">
        <v>37</v>
      </c>
      <c r="T4">
        <v>450000</v>
      </c>
      <c r="U4">
        <v>400000</v>
      </c>
      <c r="V4" s="1">
        <v>42825</v>
      </c>
      <c r="W4">
        <v>400000</v>
      </c>
      <c r="X4" t="s">
        <v>34</v>
      </c>
      <c r="Y4" t="s">
        <v>33</v>
      </c>
      <c r="Z4">
        <v>2638</v>
      </c>
      <c r="AA4" t="s">
        <v>35</v>
      </c>
      <c r="AB4" t="s">
        <v>58</v>
      </c>
      <c r="AC4" t="s">
        <v>49</v>
      </c>
      <c r="AD4" t="s">
        <v>38</v>
      </c>
      <c r="AE4" t="s">
        <v>39</v>
      </c>
      <c r="AF4">
        <v>80227</v>
      </c>
      <c r="AG4">
        <v>162.01</v>
      </c>
      <c r="AH4" s="5">
        <f>AG4*(1+$AJ$2)</f>
        <v>162.01</v>
      </c>
    </row>
    <row r="5" spans="1:36" x14ac:dyDescent="0.3">
      <c r="A5" s="8">
        <v>8181072</v>
      </c>
      <c r="B5" s="7">
        <v>197.38868753206771</v>
      </c>
      <c r="C5" t="s">
        <v>32</v>
      </c>
      <c r="D5">
        <v>39.671948</v>
      </c>
      <c r="E5">
        <v>-105.083952</v>
      </c>
      <c r="F5">
        <v>3204</v>
      </c>
      <c r="G5">
        <v>4</v>
      </c>
      <c r="H5">
        <v>4</v>
      </c>
      <c r="I5">
        <v>1</v>
      </c>
      <c r="J5">
        <v>0</v>
      </c>
      <c r="K5">
        <v>838</v>
      </c>
      <c r="L5">
        <v>0</v>
      </c>
      <c r="M5">
        <v>1967</v>
      </c>
      <c r="N5">
        <v>12561</v>
      </c>
      <c r="O5">
        <v>2</v>
      </c>
      <c r="P5">
        <v>0</v>
      </c>
      <c r="Q5">
        <v>35</v>
      </c>
      <c r="R5" t="s">
        <v>33</v>
      </c>
      <c r="S5">
        <v>42</v>
      </c>
      <c r="T5">
        <v>615000</v>
      </c>
      <c r="U5">
        <v>611000</v>
      </c>
      <c r="V5" s="2">
        <v>43250</v>
      </c>
      <c r="W5">
        <v>611000</v>
      </c>
      <c r="X5" t="s">
        <v>34</v>
      </c>
      <c r="Y5" t="s">
        <v>33</v>
      </c>
      <c r="Z5">
        <v>2471</v>
      </c>
      <c r="AA5" t="s">
        <v>35</v>
      </c>
      <c r="AB5" t="s">
        <v>48</v>
      </c>
      <c r="AC5" t="s">
        <v>49</v>
      </c>
      <c r="AD5" t="s">
        <v>38</v>
      </c>
      <c r="AE5" t="s">
        <v>39</v>
      </c>
      <c r="AF5">
        <v>80227</v>
      </c>
      <c r="AG5">
        <v>190.7</v>
      </c>
      <c r="AH5" s="5">
        <f>AG5*(1+$AJ$27)</f>
        <v>190.7</v>
      </c>
    </row>
    <row r="6" spans="1:36" x14ac:dyDescent="0.3">
      <c r="A6" s="8">
        <v>4712715</v>
      </c>
      <c r="B6" s="7">
        <v>198.48384825061024</v>
      </c>
      <c r="C6" t="s">
        <v>32</v>
      </c>
      <c r="D6">
        <v>39.672719000000001</v>
      </c>
      <c r="E6">
        <v>-105.089428</v>
      </c>
      <c r="F6">
        <v>2481</v>
      </c>
      <c r="G6">
        <v>4</v>
      </c>
      <c r="H6">
        <v>3</v>
      </c>
      <c r="I6">
        <v>1</v>
      </c>
      <c r="J6">
        <v>0</v>
      </c>
      <c r="K6">
        <v>0</v>
      </c>
      <c r="L6">
        <v>1100</v>
      </c>
      <c r="M6">
        <v>1969</v>
      </c>
      <c r="N6">
        <v>17980</v>
      </c>
      <c r="O6">
        <v>2</v>
      </c>
      <c r="P6">
        <v>0</v>
      </c>
      <c r="Q6">
        <v>28</v>
      </c>
      <c r="R6" t="s">
        <v>33</v>
      </c>
      <c r="S6">
        <v>5</v>
      </c>
      <c r="T6">
        <v>499900</v>
      </c>
      <c r="U6">
        <v>480000</v>
      </c>
      <c r="V6" s="3">
        <v>43524</v>
      </c>
      <c r="W6">
        <v>480000</v>
      </c>
      <c r="X6" t="s">
        <v>34</v>
      </c>
      <c r="Y6" t="s">
        <v>33</v>
      </c>
      <c r="Z6">
        <v>8239</v>
      </c>
      <c r="AA6" t="s">
        <v>50</v>
      </c>
      <c r="AB6" t="s">
        <v>51</v>
      </c>
      <c r="AC6" t="s">
        <v>52</v>
      </c>
      <c r="AD6" t="s">
        <v>38</v>
      </c>
      <c r="AE6" t="s">
        <v>39</v>
      </c>
      <c r="AF6">
        <v>80227</v>
      </c>
      <c r="AG6">
        <v>193.47</v>
      </c>
      <c r="AH6" s="5">
        <f>AG6*(1+$AJ$55)</f>
        <v>193.47</v>
      </c>
    </row>
    <row r="7" spans="1:36" x14ac:dyDescent="0.3">
      <c r="A7" s="8">
        <v>5717955</v>
      </c>
      <c r="B7" s="7">
        <v>206.29032734735762</v>
      </c>
      <c r="C7" t="s">
        <v>64</v>
      </c>
      <c r="D7">
        <v>39.671536000000003</v>
      </c>
      <c r="E7">
        <v>-105.088446</v>
      </c>
      <c r="F7">
        <v>2283</v>
      </c>
      <c r="G7">
        <v>4</v>
      </c>
      <c r="H7">
        <v>3</v>
      </c>
      <c r="I7">
        <v>2</v>
      </c>
      <c r="J7">
        <v>3</v>
      </c>
      <c r="K7">
        <v>0</v>
      </c>
      <c r="L7">
        <v>0</v>
      </c>
      <c r="M7">
        <v>1967</v>
      </c>
      <c r="N7">
        <v>10146</v>
      </c>
      <c r="O7">
        <v>2</v>
      </c>
      <c r="P7">
        <v>0</v>
      </c>
      <c r="Q7">
        <v>26</v>
      </c>
      <c r="R7" t="s">
        <v>33</v>
      </c>
      <c r="S7">
        <v>28</v>
      </c>
      <c r="T7">
        <v>465000</v>
      </c>
      <c r="U7">
        <v>455000</v>
      </c>
      <c r="V7" s="2">
        <v>43406</v>
      </c>
      <c r="W7">
        <v>455000</v>
      </c>
      <c r="X7" t="s">
        <v>34</v>
      </c>
      <c r="Y7" t="s">
        <v>33</v>
      </c>
      <c r="Z7">
        <v>2511</v>
      </c>
      <c r="AA7" t="s">
        <v>35</v>
      </c>
      <c r="AB7" t="s">
        <v>36</v>
      </c>
      <c r="AC7" t="s">
        <v>47</v>
      </c>
      <c r="AD7" t="s">
        <v>38</v>
      </c>
      <c r="AE7" t="s">
        <v>39</v>
      </c>
      <c r="AF7">
        <v>80227</v>
      </c>
      <c r="AG7">
        <v>199.3</v>
      </c>
      <c r="AH7" s="5">
        <f>AG7*(1+$AJ$27)</f>
        <v>199.3</v>
      </c>
    </row>
    <row r="8" spans="1:36" x14ac:dyDescent="0.3">
      <c r="A8" s="8">
        <v>2241800</v>
      </c>
      <c r="B8" s="7">
        <v>206.91137198563365</v>
      </c>
      <c r="C8" t="s">
        <v>53</v>
      </c>
      <c r="D8">
        <v>39.668944000000003</v>
      </c>
      <c r="E8">
        <v>-105.086652</v>
      </c>
      <c r="F8">
        <v>1976</v>
      </c>
      <c r="G8">
        <v>4</v>
      </c>
      <c r="H8">
        <v>3</v>
      </c>
      <c r="I8">
        <v>0</v>
      </c>
      <c r="J8">
        <v>0</v>
      </c>
      <c r="K8">
        <v>0</v>
      </c>
      <c r="L8">
        <v>696</v>
      </c>
      <c r="M8">
        <v>1968</v>
      </c>
      <c r="N8">
        <v>10280</v>
      </c>
      <c r="O8">
        <v>2</v>
      </c>
      <c r="P8">
        <v>0</v>
      </c>
      <c r="Q8">
        <v>37</v>
      </c>
      <c r="R8" t="s">
        <v>33</v>
      </c>
      <c r="S8">
        <v>4</v>
      </c>
      <c r="T8">
        <v>395000</v>
      </c>
      <c r="U8">
        <v>395000</v>
      </c>
      <c r="V8" s="2">
        <v>43286</v>
      </c>
      <c r="W8">
        <v>395000</v>
      </c>
      <c r="X8" t="s">
        <v>34</v>
      </c>
      <c r="Y8" t="s">
        <v>33</v>
      </c>
      <c r="Z8">
        <v>2647</v>
      </c>
      <c r="AA8" t="s">
        <v>35</v>
      </c>
      <c r="AB8" t="s">
        <v>58</v>
      </c>
      <c r="AC8" t="s">
        <v>49</v>
      </c>
      <c r="AD8" t="s">
        <v>38</v>
      </c>
      <c r="AE8" t="s">
        <v>39</v>
      </c>
      <c r="AF8">
        <v>80227</v>
      </c>
      <c r="AG8">
        <v>199.9</v>
      </c>
      <c r="AH8" s="5">
        <f>AG8*(1+$AJ$27)</f>
        <v>199.9</v>
      </c>
    </row>
    <row r="9" spans="1:36" x14ac:dyDescent="0.3">
      <c r="A9" s="8">
        <v>4030862</v>
      </c>
      <c r="B9" s="7">
        <v>209.65431913801947</v>
      </c>
      <c r="C9" t="s">
        <v>44</v>
      </c>
      <c r="D9">
        <v>39.673689000000003</v>
      </c>
      <c r="E9">
        <v>-105.08295</v>
      </c>
      <c r="F9">
        <v>2197</v>
      </c>
      <c r="G9">
        <v>4</v>
      </c>
      <c r="H9">
        <v>3</v>
      </c>
      <c r="I9">
        <v>0</v>
      </c>
      <c r="J9">
        <v>0</v>
      </c>
      <c r="K9">
        <v>648</v>
      </c>
      <c r="L9">
        <v>72</v>
      </c>
      <c r="M9">
        <v>1970</v>
      </c>
      <c r="N9">
        <v>12608</v>
      </c>
      <c r="O9">
        <v>2</v>
      </c>
      <c r="P9">
        <v>0</v>
      </c>
      <c r="Q9">
        <v>26</v>
      </c>
      <c r="R9" t="s">
        <v>33</v>
      </c>
      <c r="S9">
        <v>7</v>
      </c>
      <c r="T9">
        <v>449900</v>
      </c>
      <c r="U9">
        <v>445000</v>
      </c>
      <c r="V9" s="2">
        <v>43335</v>
      </c>
      <c r="W9">
        <v>445000</v>
      </c>
      <c r="X9" t="s">
        <v>34</v>
      </c>
      <c r="Y9" t="s">
        <v>33</v>
      </c>
      <c r="Z9">
        <v>2352</v>
      </c>
      <c r="AA9" t="s">
        <v>35</v>
      </c>
      <c r="AB9" t="s">
        <v>56</v>
      </c>
      <c r="AC9" t="s">
        <v>47</v>
      </c>
      <c r="AD9" t="s">
        <v>38</v>
      </c>
      <c r="AE9" t="s">
        <v>39</v>
      </c>
      <c r="AF9">
        <v>80227</v>
      </c>
      <c r="AG9">
        <v>202.55</v>
      </c>
      <c r="AH9" s="5">
        <f>AG9*(1+$AJ$27)</f>
        <v>202.55</v>
      </c>
    </row>
    <row r="10" spans="1:36" x14ac:dyDescent="0.3">
      <c r="A10" s="8">
        <v>9464166</v>
      </c>
      <c r="B10" s="7">
        <v>211.76587090815801</v>
      </c>
      <c r="C10" t="s">
        <v>44</v>
      </c>
      <c r="D10">
        <v>39.672668999999999</v>
      </c>
      <c r="E10">
        <v>-105.08609199999999</v>
      </c>
      <c r="F10">
        <v>2395</v>
      </c>
      <c r="G10">
        <v>4</v>
      </c>
      <c r="H10">
        <v>3</v>
      </c>
      <c r="I10">
        <v>0</v>
      </c>
      <c r="J10">
        <v>0</v>
      </c>
      <c r="K10">
        <v>1369</v>
      </c>
      <c r="L10">
        <v>360</v>
      </c>
      <c r="M10">
        <v>1969</v>
      </c>
      <c r="N10">
        <v>11680</v>
      </c>
      <c r="O10">
        <v>2</v>
      </c>
      <c r="P10">
        <v>0</v>
      </c>
      <c r="Q10">
        <v>32</v>
      </c>
      <c r="R10" t="s">
        <v>33</v>
      </c>
      <c r="S10">
        <v>13</v>
      </c>
      <c r="T10">
        <v>495000</v>
      </c>
      <c r="U10">
        <v>490000</v>
      </c>
      <c r="V10" s="2">
        <v>43256</v>
      </c>
      <c r="W10">
        <v>490000</v>
      </c>
      <c r="X10" t="s">
        <v>34</v>
      </c>
      <c r="Y10" t="s">
        <v>33</v>
      </c>
      <c r="Z10">
        <v>2448</v>
      </c>
      <c r="AA10" t="s">
        <v>35</v>
      </c>
      <c r="AB10" t="s">
        <v>58</v>
      </c>
      <c r="AC10" t="s">
        <v>47</v>
      </c>
      <c r="AD10" t="s">
        <v>38</v>
      </c>
      <c r="AE10" t="s">
        <v>39</v>
      </c>
      <c r="AF10">
        <v>80227</v>
      </c>
      <c r="AG10">
        <v>204.59</v>
      </c>
      <c r="AH10" s="5">
        <f>AG10*(1+$AJ$27)</f>
        <v>204.59</v>
      </c>
    </row>
    <row r="11" spans="1:36" x14ac:dyDescent="0.3">
      <c r="A11" s="8">
        <v>4237056</v>
      </c>
      <c r="B11" s="6">
        <v>212.03</v>
      </c>
      <c r="C11" t="s">
        <v>64</v>
      </c>
      <c r="D11">
        <v>39.670783999999998</v>
      </c>
      <c r="E11">
        <v>-105.085707</v>
      </c>
      <c r="F11">
        <v>2193</v>
      </c>
      <c r="G11">
        <v>4</v>
      </c>
      <c r="H11">
        <v>3</v>
      </c>
      <c r="I11">
        <v>0</v>
      </c>
      <c r="J11">
        <v>0</v>
      </c>
      <c r="K11">
        <v>0</v>
      </c>
      <c r="L11">
        <v>0</v>
      </c>
      <c r="M11">
        <v>1967</v>
      </c>
      <c r="N11">
        <v>8849</v>
      </c>
      <c r="O11">
        <v>2</v>
      </c>
      <c r="P11">
        <v>0</v>
      </c>
      <c r="Q11">
        <v>46</v>
      </c>
      <c r="R11" t="s">
        <v>33</v>
      </c>
      <c r="S11">
        <v>28</v>
      </c>
      <c r="T11">
        <v>469973</v>
      </c>
      <c r="U11">
        <v>464973</v>
      </c>
      <c r="V11" s="4">
        <v>43882</v>
      </c>
      <c r="W11">
        <v>464973</v>
      </c>
      <c r="X11" t="s">
        <v>34</v>
      </c>
      <c r="Y11" t="s">
        <v>45</v>
      </c>
      <c r="Z11">
        <v>7938</v>
      </c>
      <c r="AA11" t="s">
        <v>50</v>
      </c>
      <c r="AB11" t="s">
        <v>61</v>
      </c>
      <c r="AC11" t="s">
        <v>62</v>
      </c>
      <c r="AD11" t="s">
        <v>38</v>
      </c>
      <c r="AE11" t="s">
        <v>39</v>
      </c>
      <c r="AF11">
        <v>80227</v>
      </c>
      <c r="AG11">
        <v>212.03</v>
      </c>
      <c r="AH11">
        <v>212.03</v>
      </c>
    </row>
    <row r="12" spans="1:36" x14ac:dyDescent="0.3">
      <c r="A12" s="8">
        <v>7330505</v>
      </c>
      <c r="B12" s="7">
        <v>218.51997558991047</v>
      </c>
      <c r="C12" t="s">
        <v>44</v>
      </c>
      <c r="D12">
        <v>39.674636999999997</v>
      </c>
      <c r="E12">
        <v>-105.083297</v>
      </c>
      <c r="F12">
        <v>2723</v>
      </c>
      <c r="G12">
        <v>5</v>
      </c>
      <c r="H12">
        <v>3</v>
      </c>
      <c r="I12">
        <v>2</v>
      </c>
      <c r="J12">
        <v>3</v>
      </c>
      <c r="K12">
        <v>0</v>
      </c>
      <c r="L12">
        <v>144</v>
      </c>
      <c r="M12">
        <v>1979</v>
      </c>
      <c r="N12">
        <v>17463</v>
      </c>
      <c r="O12">
        <v>2</v>
      </c>
      <c r="P12">
        <v>1</v>
      </c>
      <c r="Q12">
        <v>41</v>
      </c>
      <c r="R12" t="s">
        <v>33</v>
      </c>
      <c r="S12">
        <v>24</v>
      </c>
      <c r="T12">
        <v>590000</v>
      </c>
      <c r="U12">
        <v>580000</v>
      </c>
      <c r="V12" s="3">
        <v>43644</v>
      </c>
      <c r="W12">
        <v>580000</v>
      </c>
      <c r="X12" t="s">
        <v>34</v>
      </c>
      <c r="Y12" t="s">
        <v>33</v>
      </c>
      <c r="Z12">
        <v>2319</v>
      </c>
      <c r="AA12" t="s">
        <v>35</v>
      </c>
      <c r="AB12" t="s">
        <v>56</v>
      </c>
      <c r="AC12" t="s">
        <v>42</v>
      </c>
      <c r="AD12" t="s">
        <v>38</v>
      </c>
      <c r="AE12" t="s">
        <v>39</v>
      </c>
      <c r="AF12">
        <v>80227</v>
      </c>
      <c r="AG12">
        <v>213</v>
      </c>
      <c r="AH12" s="5">
        <f>AG12*(1+$AJ$55)</f>
        <v>213</v>
      </c>
    </row>
    <row r="13" spans="1:36" x14ac:dyDescent="0.3">
      <c r="A13" s="8">
        <v>3329301</v>
      </c>
      <c r="B13" s="7">
        <v>222.20977157516674</v>
      </c>
      <c r="C13" t="s">
        <v>53</v>
      </c>
      <c r="D13">
        <v>39.668388</v>
      </c>
      <c r="E13">
        <v>-105.08653</v>
      </c>
      <c r="F13">
        <v>2159</v>
      </c>
      <c r="G13">
        <v>4</v>
      </c>
      <c r="H13">
        <v>3</v>
      </c>
      <c r="I13">
        <v>1</v>
      </c>
      <c r="J13">
        <v>0</v>
      </c>
      <c r="K13">
        <v>0</v>
      </c>
      <c r="L13">
        <v>720</v>
      </c>
      <c r="M13">
        <v>1968</v>
      </c>
      <c r="N13">
        <v>11231</v>
      </c>
      <c r="O13">
        <v>2</v>
      </c>
      <c r="P13">
        <v>0</v>
      </c>
      <c r="Q13">
        <v>37</v>
      </c>
      <c r="R13" t="s">
        <v>33</v>
      </c>
      <c r="S13">
        <v>18</v>
      </c>
      <c r="T13">
        <v>475000</v>
      </c>
      <c r="U13">
        <v>463500</v>
      </c>
      <c r="V13" s="2">
        <v>43089</v>
      </c>
      <c r="W13">
        <v>463500</v>
      </c>
      <c r="X13" t="s">
        <v>34</v>
      </c>
      <c r="Y13" t="s">
        <v>33</v>
      </c>
      <c r="Z13">
        <v>2697</v>
      </c>
      <c r="AA13" t="s">
        <v>35</v>
      </c>
      <c r="AB13" t="s">
        <v>58</v>
      </c>
      <c r="AC13" t="s">
        <v>49</v>
      </c>
      <c r="AD13" t="s">
        <v>38</v>
      </c>
      <c r="AE13" t="s">
        <v>39</v>
      </c>
      <c r="AF13">
        <v>80227</v>
      </c>
      <c r="AG13">
        <v>214.68</v>
      </c>
      <c r="AH13" s="5">
        <f>AG13*(1+$AJ$27)</f>
        <v>214.68</v>
      </c>
    </row>
    <row r="14" spans="1:36" x14ac:dyDescent="0.3">
      <c r="A14" s="8">
        <v>2263761</v>
      </c>
      <c r="B14" s="7">
        <v>222.28508502847842</v>
      </c>
      <c r="C14" t="s">
        <v>40</v>
      </c>
      <c r="D14">
        <v>39.668469999999999</v>
      </c>
      <c r="E14">
        <v>-105.082562</v>
      </c>
      <c r="F14">
        <v>2100</v>
      </c>
      <c r="G14">
        <v>4</v>
      </c>
      <c r="H14">
        <v>3</v>
      </c>
      <c r="I14">
        <v>2</v>
      </c>
      <c r="J14">
        <v>4</v>
      </c>
      <c r="K14">
        <v>632</v>
      </c>
      <c r="L14">
        <v>159</v>
      </c>
      <c r="M14">
        <v>1968</v>
      </c>
      <c r="N14">
        <v>10178</v>
      </c>
      <c r="O14">
        <v>2</v>
      </c>
      <c r="P14">
        <v>0</v>
      </c>
      <c r="Q14">
        <v>53</v>
      </c>
      <c r="R14" t="s">
        <v>33</v>
      </c>
      <c r="S14">
        <v>77</v>
      </c>
      <c r="T14">
        <v>480000</v>
      </c>
      <c r="U14">
        <v>455000</v>
      </c>
      <c r="V14" s="3">
        <v>43577</v>
      </c>
      <c r="W14">
        <v>455000</v>
      </c>
      <c r="X14" t="s">
        <v>34</v>
      </c>
      <c r="Y14" t="s">
        <v>33</v>
      </c>
      <c r="Z14">
        <v>2667</v>
      </c>
      <c r="AA14" t="s">
        <v>35</v>
      </c>
      <c r="AB14" t="s">
        <v>68</v>
      </c>
      <c r="AC14" t="s">
        <v>47</v>
      </c>
      <c r="AD14" t="s">
        <v>38</v>
      </c>
      <c r="AE14" t="s">
        <v>39</v>
      </c>
      <c r="AF14">
        <v>80227</v>
      </c>
      <c r="AG14">
        <v>216.67</v>
      </c>
      <c r="AH14" s="5">
        <f>AG14*(1+$AJ$55)</f>
        <v>216.67</v>
      </c>
    </row>
    <row r="15" spans="1:36" x14ac:dyDescent="0.3">
      <c r="A15" s="8">
        <v>1948200</v>
      </c>
      <c r="B15" s="7">
        <v>223.50361457157516</v>
      </c>
      <c r="C15" t="s">
        <v>32</v>
      </c>
      <c r="D15">
        <v>39.669041</v>
      </c>
      <c r="E15">
        <v>-105.087425</v>
      </c>
      <c r="F15">
        <v>2084</v>
      </c>
      <c r="G15">
        <v>4</v>
      </c>
      <c r="H15">
        <v>3</v>
      </c>
      <c r="I15">
        <v>1</v>
      </c>
      <c r="J15">
        <v>0</v>
      </c>
      <c r="K15">
        <v>0</v>
      </c>
      <c r="L15">
        <v>787</v>
      </c>
      <c r="M15">
        <v>1967</v>
      </c>
      <c r="N15">
        <v>10942</v>
      </c>
      <c r="O15">
        <v>2</v>
      </c>
      <c r="P15">
        <v>0</v>
      </c>
      <c r="Q15">
        <v>37</v>
      </c>
      <c r="R15" t="s">
        <v>33</v>
      </c>
      <c r="S15">
        <v>0</v>
      </c>
      <c r="T15">
        <v>450000</v>
      </c>
      <c r="U15">
        <v>450000</v>
      </c>
      <c r="V15" s="2">
        <v>43185</v>
      </c>
      <c r="W15">
        <v>450000</v>
      </c>
      <c r="X15" t="s">
        <v>34</v>
      </c>
      <c r="Y15" t="s">
        <v>33</v>
      </c>
      <c r="Z15">
        <v>2665</v>
      </c>
      <c r="AA15" t="s">
        <v>35</v>
      </c>
      <c r="AB15" t="s">
        <v>46</v>
      </c>
      <c r="AC15" t="s">
        <v>47</v>
      </c>
      <c r="AD15" t="s">
        <v>38</v>
      </c>
      <c r="AE15" t="s">
        <v>39</v>
      </c>
      <c r="AF15">
        <v>80227</v>
      </c>
      <c r="AG15">
        <v>215.93</v>
      </c>
      <c r="AH15" s="5">
        <f>AG15*(1+$AJ$27)</f>
        <v>215.93</v>
      </c>
    </row>
    <row r="16" spans="1:36" x14ac:dyDescent="0.3">
      <c r="A16" s="8">
        <v>1688557</v>
      </c>
      <c r="B16" s="7">
        <v>226.50915524184427</v>
      </c>
      <c r="C16" t="s">
        <v>44</v>
      </c>
      <c r="D16">
        <v>39.672615999999998</v>
      </c>
      <c r="E16">
        <v>-105.093726</v>
      </c>
      <c r="F16">
        <v>2166</v>
      </c>
      <c r="G16">
        <v>4</v>
      </c>
      <c r="H16">
        <v>3</v>
      </c>
      <c r="I16">
        <v>0</v>
      </c>
      <c r="J16">
        <v>0</v>
      </c>
      <c r="K16">
        <v>684</v>
      </c>
      <c r="L16">
        <v>36</v>
      </c>
      <c r="M16">
        <v>1970</v>
      </c>
      <c r="N16">
        <v>9913</v>
      </c>
      <c r="O16">
        <v>2</v>
      </c>
      <c r="P16">
        <v>0</v>
      </c>
      <c r="Q16">
        <v>27</v>
      </c>
      <c r="R16" t="s">
        <v>33</v>
      </c>
      <c r="S16">
        <v>21</v>
      </c>
      <c r="T16">
        <v>449900</v>
      </c>
      <c r="U16">
        <v>430000</v>
      </c>
      <c r="V16" s="1">
        <v>42692</v>
      </c>
      <c r="W16">
        <v>430000</v>
      </c>
      <c r="X16" t="s">
        <v>34</v>
      </c>
      <c r="Y16" t="s">
        <v>33</v>
      </c>
      <c r="Z16">
        <v>2437</v>
      </c>
      <c r="AA16" t="s">
        <v>35</v>
      </c>
      <c r="AB16" t="s">
        <v>41</v>
      </c>
      <c r="AC16" t="s">
        <v>42</v>
      </c>
      <c r="AD16" t="s">
        <v>38</v>
      </c>
      <c r="AE16" t="s">
        <v>39</v>
      </c>
      <c r="AF16">
        <v>80227</v>
      </c>
      <c r="AG16">
        <v>198.52</v>
      </c>
      <c r="AH16" s="5">
        <f>AG16*(1+$AJ$2)</f>
        <v>198.52</v>
      </c>
    </row>
    <row r="17" spans="1:34" x14ac:dyDescent="0.3">
      <c r="A17" s="8">
        <v>8873239</v>
      </c>
      <c r="B17" s="7">
        <v>226.5547948056649</v>
      </c>
      <c r="C17" t="s">
        <v>32</v>
      </c>
      <c r="D17">
        <v>39.674613000000001</v>
      </c>
      <c r="E17">
        <v>-105.084304</v>
      </c>
      <c r="F17">
        <v>2216</v>
      </c>
      <c r="G17">
        <v>4</v>
      </c>
      <c r="H17">
        <v>4</v>
      </c>
      <c r="I17">
        <v>1</v>
      </c>
      <c r="J17">
        <v>0</v>
      </c>
      <c r="K17">
        <v>0</v>
      </c>
      <c r="L17">
        <v>1047</v>
      </c>
      <c r="M17">
        <v>1969</v>
      </c>
      <c r="N17">
        <v>14290</v>
      </c>
      <c r="O17">
        <v>2</v>
      </c>
      <c r="P17">
        <v>0</v>
      </c>
      <c r="Q17">
        <v>37</v>
      </c>
      <c r="R17" t="s">
        <v>33</v>
      </c>
      <c r="S17">
        <v>50</v>
      </c>
      <c r="T17">
        <v>457000</v>
      </c>
      <c r="U17">
        <v>440000</v>
      </c>
      <c r="V17" s="1">
        <v>42856</v>
      </c>
      <c r="W17">
        <v>440000</v>
      </c>
      <c r="X17" t="s">
        <v>34</v>
      </c>
      <c r="Y17" t="s">
        <v>33</v>
      </c>
      <c r="Z17">
        <v>2314</v>
      </c>
      <c r="AA17" t="s">
        <v>35</v>
      </c>
      <c r="AB17" t="s">
        <v>48</v>
      </c>
      <c r="AC17" t="s">
        <v>47</v>
      </c>
      <c r="AD17" t="s">
        <v>38</v>
      </c>
      <c r="AE17" t="s">
        <v>39</v>
      </c>
      <c r="AF17">
        <v>80227</v>
      </c>
      <c r="AG17">
        <v>198.56</v>
      </c>
      <c r="AH17" s="5">
        <f>AG17*(1+$AJ$2)</f>
        <v>198.56</v>
      </c>
    </row>
    <row r="18" spans="1:34" x14ac:dyDescent="0.3">
      <c r="A18" s="8">
        <v>8547675</v>
      </c>
      <c r="B18" s="7">
        <v>226.74781692432873</v>
      </c>
      <c r="C18" t="s">
        <v>64</v>
      </c>
      <c r="D18">
        <v>39.67069</v>
      </c>
      <c r="E18">
        <v>-105.08475</v>
      </c>
      <c r="F18">
        <v>2217</v>
      </c>
      <c r="G18">
        <v>3</v>
      </c>
      <c r="H18">
        <v>3</v>
      </c>
      <c r="I18">
        <v>0</v>
      </c>
      <c r="J18">
        <v>0</v>
      </c>
      <c r="K18">
        <v>0</v>
      </c>
      <c r="L18">
        <v>0</v>
      </c>
      <c r="M18">
        <v>1967</v>
      </c>
      <c r="N18">
        <v>12229</v>
      </c>
      <c r="O18">
        <v>2</v>
      </c>
      <c r="P18">
        <v>1</v>
      </c>
      <c r="Q18">
        <v>45</v>
      </c>
      <c r="R18" t="s">
        <v>33</v>
      </c>
      <c r="S18">
        <v>2</v>
      </c>
      <c r="T18">
        <v>489900</v>
      </c>
      <c r="U18">
        <v>490000</v>
      </c>
      <c r="V18" s="3">
        <v>43628</v>
      </c>
      <c r="W18">
        <v>490000</v>
      </c>
      <c r="X18" t="s">
        <v>34</v>
      </c>
      <c r="Y18" t="s">
        <v>33</v>
      </c>
      <c r="Z18">
        <v>7909</v>
      </c>
      <c r="AA18" t="s">
        <v>50</v>
      </c>
      <c r="AB18" t="s">
        <v>61</v>
      </c>
      <c r="AC18" t="s">
        <v>65</v>
      </c>
      <c r="AD18" t="s">
        <v>38</v>
      </c>
      <c r="AE18" t="s">
        <v>39</v>
      </c>
      <c r="AF18">
        <v>80227</v>
      </c>
      <c r="AG18">
        <v>221.02</v>
      </c>
      <c r="AH18" s="5">
        <f>AG18*(1+$AJ$55)</f>
        <v>221.02</v>
      </c>
    </row>
    <row r="19" spans="1:34" x14ac:dyDescent="0.3">
      <c r="A19" s="8">
        <v>5773787</v>
      </c>
      <c r="B19" s="6">
        <v>227.07</v>
      </c>
      <c r="C19" t="s">
        <v>32</v>
      </c>
      <c r="D19">
        <v>39.67368913</v>
      </c>
      <c r="E19">
        <v>-105.09023658</v>
      </c>
      <c r="F19">
        <v>2061</v>
      </c>
      <c r="G19">
        <v>5</v>
      </c>
      <c r="H19">
        <v>4</v>
      </c>
      <c r="I19">
        <v>1</v>
      </c>
      <c r="J19">
        <v>0</v>
      </c>
      <c r="K19">
        <v>740</v>
      </c>
      <c r="L19">
        <v>85</v>
      </c>
      <c r="M19">
        <v>1970</v>
      </c>
      <c r="N19">
        <v>13455</v>
      </c>
      <c r="O19">
        <v>4</v>
      </c>
      <c r="P19">
        <v>0</v>
      </c>
      <c r="Q19">
        <v>29</v>
      </c>
      <c r="R19" t="s">
        <v>33</v>
      </c>
      <c r="S19">
        <v>36</v>
      </c>
      <c r="T19">
        <v>499999</v>
      </c>
      <c r="U19">
        <v>468000</v>
      </c>
      <c r="V19" s="4">
        <v>44008</v>
      </c>
      <c r="W19">
        <v>468000</v>
      </c>
      <c r="X19" t="s">
        <v>34</v>
      </c>
      <c r="Y19" t="s">
        <v>33</v>
      </c>
      <c r="Z19">
        <v>2360</v>
      </c>
      <c r="AA19" t="s">
        <v>35</v>
      </c>
      <c r="AB19" t="s">
        <v>54</v>
      </c>
      <c r="AC19" t="s">
        <v>49</v>
      </c>
      <c r="AD19" t="s">
        <v>38</v>
      </c>
      <c r="AE19" t="s">
        <v>39</v>
      </c>
      <c r="AF19">
        <v>80227</v>
      </c>
      <c r="AG19">
        <v>227.07</v>
      </c>
      <c r="AH19">
        <v>227.07</v>
      </c>
    </row>
    <row r="20" spans="1:34" x14ac:dyDescent="0.3">
      <c r="A20" s="8">
        <v>6443713</v>
      </c>
      <c r="B20" s="7">
        <v>227.16844222945483</v>
      </c>
      <c r="C20" t="s">
        <v>40</v>
      </c>
      <c r="D20">
        <v>39.668909999999997</v>
      </c>
      <c r="E20">
        <v>-105.08251799999999</v>
      </c>
      <c r="F20">
        <v>2100</v>
      </c>
      <c r="G20">
        <v>4</v>
      </c>
      <c r="H20">
        <v>2</v>
      </c>
      <c r="I20">
        <v>2</v>
      </c>
      <c r="J20">
        <v>4</v>
      </c>
      <c r="K20">
        <v>0</v>
      </c>
      <c r="L20">
        <v>791</v>
      </c>
      <c r="M20">
        <v>1971</v>
      </c>
      <c r="N20">
        <v>8917</v>
      </c>
      <c r="O20">
        <v>2</v>
      </c>
      <c r="P20">
        <v>0</v>
      </c>
      <c r="Q20">
        <v>53</v>
      </c>
      <c r="R20" t="s">
        <v>33</v>
      </c>
      <c r="S20">
        <v>50</v>
      </c>
      <c r="T20">
        <v>489900</v>
      </c>
      <c r="U20">
        <v>465000</v>
      </c>
      <c r="V20" s="3">
        <v>43602</v>
      </c>
      <c r="W20">
        <v>465000</v>
      </c>
      <c r="X20" t="s">
        <v>34</v>
      </c>
      <c r="Y20" t="s">
        <v>33</v>
      </c>
      <c r="Z20">
        <v>2637</v>
      </c>
      <c r="AA20" t="s">
        <v>35</v>
      </c>
      <c r="AB20" t="s">
        <v>68</v>
      </c>
      <c r="AC20" t="s">
        <v>47</v>
      </c>
      <c r="AD20" t="s">
        <v>38</v>
      </c>
      <c r="AE20" t="s">
        <v>39</v>
      </c>
      <c r="AF20">
        <v>80227</v>
      </c>
      <c r="AG20">
        <v>221.43</v>
      </c>
      <c r="AH20" s="5">
        <f>AG20*(1+$AJ$55)</f>
        <v>221.43</v>
      </c>
    </row>
    <row r="21" spans="1:34" x14ac:dyDescent="0.3">
      <c r="A21" s="8">
        <v>8323755</v>
      </c>
      <c r="B21" s="7">
        <v>227.6501443373603</v>
      </c>
      <c r="C21" t="s">
        <v>32</v>
      </c>
      <c r="D21">
        <v>39.671779000000001</v>
      </c>
      <c r="E21">
        <v>-105.088577</v>
      </c>
      <c r="F21">
        <v>2105</v>
      </c>
      <c r="G21">
        <v>4</v>
      </c>
      <c r="H21">
        <v>4</v>
      </c>
      <c r="I21">
        <v>1</v>
      </c>
      <c r="J21">
        <v>0</v>
      </c>
      <c r="K21">
        <v>695</v>
      </c>
      <c r="L21">
        <v>155</v>
      </c>
      <c r="M21">
        <v>1968</v>
      </c>
      <c r="N21">
        <v>9216</v>
      </c>
      <c r="O21">
        <v>2</v>
      </c>
      <c r="P21">
        <v>0</v>
      </c>
      <c r="Q21">
        <v>33</v>
      </c>
      <c r="R21" t="s">
        <v>33</v>
      </c>
      <c r="S21">
        <v>11</v>
      </c>
      <c r="T21">
        <v>435000</v>
      </c>
      <c r="U21">
        <v>420000</v>
      </c>
      <c r="V21" s="1">
        <v>42719</v>
      </c>
      <c r="W21">
        <v>420000</v>
      </c>
      <c r="X21" t="s">
        <v>34</v>
      </c>
      <c r="Y21" t="s">
        <v>33</v>
      </c>
      <c r="Z21">
        <v>2454</v>
      </c>
      <c r="AA21" t="s">
        <v>35</v>
      </c>
      <c r="AB21" t="s">
        <v>36</v>
      </c>
      <c r="AC21" t="s">
        <v>49</v>
      </c>
      <c r="AD21" t="s">
        <v>38</v>
      </c>
      <c r="AE21" t="s">
        <v>39</v>
      </c>
      <c r="AF21">
        <v>80227</v>
      </c>
      <c r="AG21">
        <v>199.52</v>
      </c>
      <c r="AH21" s="5">
        <f>AG21*(1+$AJ$2)</f>
        <v>199.52</v>
      </c>
    </row>
    <row r="22" spans="1:34" x14ac:dyDescent="0.3">
      <c r="A22" s="8">
        <v>5324311</v>
      </c>
      <c r="B22" s="7">
        <v>228.19781910320799</v>
      </c>
      <c r="C22" t="s">
        <v>32</v>
      </c>
      <c r="D22">
        <v>39.673259000000002</v>
      </c>
      <c r="E22">
        <v>-105.082795</v>
      </c>
      <c r="F22">
        <v>2100</v>
      </c>
      <c r="G22">
        <v>6</v>
      </c>
      <c r="H22">
        <v>4</v>
      </c>
      <c r="I22">
        <v>1</v>
      </c>
      <c r="J22">
        <v>0</v>
      </c>
      <c r="K22">
        <v>600</v>
      </c>
      <c r="L22">
        <v>250</v>
      </c>
      <c r="M22">
        <v>1970</v>
      </c>
      <c r="N22">
        <v>9664</v>
      </c>
      <c r="O22">
        <v>2</v>
      </c>
      <c r="P22">
        <v>0</v>
      </c>
      <c r="Q22">
        <v>29</v>
      </c>
      <c r="R22" t="s">
        <v>33</v>
      </c>
      <c r="S22">
        <v>33</v>
      </c>
      <c r="T22">
        <v>439500</v>
      </c>
      <c r="U22">
        <v>420000</v>
      </c>
      <c r="V22" s="1">
        <v>43034</v>
      </c>
      <c r="W22">
        <v>420000</v>
      </c>
      <c r="X22" t="s">
        <v>34</v>
      </c>
      <c r="Y22" t="s">
        <v>33</v>
      </c>
      <c r="Z22">
        <v>2402</v>
      </c>
      <c r="AA22" t="s">
        <v>35</v>
      </c>
      <c r="AB22" t="s">
        <v>56</v>
      </c>
      <c r="AC22" t="s">
        <v>47</v>
      </c>
      <c r="AD22" t="s">
        <v>38</v>
      </c>
      <c r="AE22" t="s">
        <v>39</v>
      </c>
      <c r="AF22">
        <v>80227</v>
      </c>
      <c r="AG22">
        <v>200</v>
      </c>
      <c r="AH22" s="5">
        <f>AG22*(1+$AJ$2)</f>
        <v>200</v>
      </c>
    </row>
    <row r="23" spans="1:34" x14ac:dyDescent="0.3">
      <c r="A23" s="8">
        <v>7763721</v>
      </c>
      <c r="B23" s="7">
        <v>229.85634052074857</v>
      </c>
      <c r="C23" t="s">
        <v>44</v>
      </c>
      <c r="D23">
        <v>39.671320000000001</v>
      </c>
      <c r="E23">
        <v>-105.09286400000001</v>
      </c>
      <c r="F23">
        <v>2678</v>
      </c>
      <c r="G23">
        <v>6</v>
      </c>
      <c r="H23">
        <v>3</v>
      </c>
      <c r="I23">
        <v>1</v>
      </c>
      <c r="J23">
        <v>1</v>
      </c>
      <c r="K23">
        <v>1072</v>
      </c>
      <c r="L23">
        <v>0</v>
      </c>
      <c r="M23">
        <v>1968</v>
      </c>
      <c r="N23">
        <v>10656</v>
      </c>
      <c r="O23">
        <v>2</v>
      </c>
      <c r="P23">
        <v>0</v>
      </c>
      <c r="Q23">
        <v>25</v>
      </c>
      <c r="R23" t="s">
        <v>33</v>
      </c>
      <c r="S23">
        <v>75</v>
      </c>
      <c r="T23">
        <v>625000</v>
      </c>
      <c r="U23">
        <v>600000</v>
      </c>
      <c r="V23" s="3">
        <v>43649</v>
      </c>
      <c r="W23">
        <v>600000</v>
      </c>
      <c r="X23" t="s">
        <v>34</v>
      </c>
      <c r="Y23" t="s">
        <v>33</v>
      </c>
      <c r="Z23">
        <v>2508</v>
      </c>
      <c r="AA23" t="s">
        <v>35</v>
      </c>
      <c r="AB23" t="s">
        <v>41</v>
      </c>
      <c r="AC23" t="s">
        <v>47</v>
      </c>
      <c r="AD23" t="s">
        <v>38</v>
      </c>
      <c r="AE23" t="s">
        <v>39</v>
      </c>
      <c r="AF23">
        <v>80227</v>
      </c>
      <c r="AG23">
        <v>224.05</v>
      </c>
      <c r="AH23" s="5">
        <f>AG23*(1+$AJ$55)</f>
        <v>224.05</v>
      </c>
    </row>
    <row r="24" spans="1:34" x14ac:dyDescent="0.3">
      <c r="A24" s="8">
        <v>3856315</v>
      </c>
      <c r="B24" s="6">
        <v>230.84</v>
      </c>
      <c r="C24" t="s">
        <v>53</v>
      </c>
      <c r="D24">
        <v>39.672725900000003</v>
      </c>
      <c r="E24">
        <v>-105.09159477999999</v>
      </c>
      <c r="F24">
        <v>2166</v>
      </c>
      <c r="G24">
        <v>4</v>
      </c>
      <c r="H24">
        <v>3</v>
      </c>
      <c r="I24">
        <v>0</v>
      </c>
      <c r="J24">
        <v>0</v>
      </c>
      <c r="K24">
        <v>0</v>
      </c>
      <c r="L24">
        <v>720</v>
      </c>
      <c r="M24">
        <v>1970</v>
      </c>
      <c r="N24">
        <v>10357</v>
      </c>
      <c r="O24">
        <v>2</v>
      </c>
      <c r="P24">
        <v>0</v>
      </c>
      <c r="Q24">
        <v>30</v>
      </c>
      <c r="R24" t="s">
        <v>33</v>
      </c>
      <c r="S24">
        <v>31</v>
      </c>
      <c r="T24">
        <v>530000</v>
      </c>
      <c r="U24">
        <v>500000</v>
      </c>
      <c r="V24" s="4">
        <v>44076</v>
      </c>
      <c r="W24">
        <v>500000</v>
      </c>
      <c r="X24" t="s">
        <v>34</v>
      </c>
      <c r="Y24" t="s">
        <v>33</v>
      </c>
      <c r="Z24">
        <v>2443</v>
      </c>
      <c r="AA24" t="s">
        <v>35</v>
      </c>
      <c r="AB24" t="s">
        <v>55</v>
      </c>
      <c r="AC24" t="s">
        <v>42</v>
      </c>
      <c r="AD24" t="s">
        <v>38</v>
      </c>
      <c r="AE24" t="s">
        <v>39</v>
      </c>
      <c r="AF24">
        <v>80227</v>
      </c>
      <c r="AG24">
        <v>230.84</v>
      </c>
      <c r="AH24">
        <v>230.84</v>
      </c>
    </row>
    <row r="25" spans="1:34" x14ac:dyDescent="0.3">
      <c r="A25" s="8">
        <v>9700882</v>
      </c>
      <c r="B25" s="7">
        <v>231.62894858901998</v>
      </c>
      <c r="C25" t="s">
        <v>32</v>
      </c>
      <c r="D25">
        <v>39.673929000000001</v>
      </c>
      <c r="E25">
        <v>-105.087119</v>
      </c>
      <c r="F25">
        <v>2860</v>
      </c>
      <c r="G25">
        <v>4</v>
      </c>
      <c r="H25">
        <v>5</v>
      </c>
      <c r="I25">
        <v>1</v>
      </c>
      <c r="J25">
        <v>0</v>
      </c>
      <c r="K25">
        <v>0</v>
      </c>
      <c r="L25">
        <v>1046</v>
      </c>
      <c r="M25">
        <v>1981</v>
      </c>
      <c r="N25">
        <v>18739</v>
      </c>
      <c r="O25">
        <v>2</v>
      </c>
      <c r="P25">
        <v>0</v>
      </c>
      <c r="Q25">
        <v>21</v>
      </c>
      <c r="R25" t="s">
        <v>33</v>
      </c>
      <c r="S25">
        <v>13</v>
      </c>
      <c r="T25">
        <v>639000</v>
      </c>
      <c r="U25">
        <v>640000</v>
      </c>
      <c r="V25" s="2">
        <v>43340</v>
      </c>
      <c r="W25">
        <v>640000</v>
      </c>
      <c r="X25" t="s">
        <v>34</v>
      </c>
      <c r="Y25" t="s">
        <v>33</v>
      </c>
      <c r="Z25">
        <v>2334</v>
      </c>
      <c r="AA25" t="s">
        <v>35</v>
      </c>
      <c r="AB25" t="s">
        <v>36</v>
      </c>
      <c r="AC25" t="s">
        <v>37</v>
      </c>
      <c r="AD25" t="s">
        <v>38</v>
      </c>
      <c r="AE25" t="s">
        <v>39</v>
      </c>
      <c r="AF25">
        <v>80227</v>
      </c>
      <c r="AG25">
        <v>223.78</v>
      </c>
      <c r="AH25" s="5">
        <f>AG25*(1+$AJ$27)</f>
        <v>223.78</v>
      </c>
    </row>
    <row r="26" spans="1:34" x14ac:dyDescent="0.3">
      <c r="A26" s="8">
        <v>5814659</v>
      </c>
      <c r="B26" s="7">
        <v>234.75487326834272</v>
      </c>
      <c r="C26" t="s">
        <v>32</v>
      </c>
      <c r="D26">
        <v>39.671695</v>
      </c>
      <c r="E26">
        <v>-105.09201400000001</v>
      </c>
      <c r="F26">
        <v>2425</v>
      </c>
      <c r="G26">
        <v>4</v>
      </c>
      <c r="H26">
        <v>4</v>
      </c>
      <c r="I26">
        <v>1</v>
      </c>
      <c r="J26">
        <v>0</v>
      </c>
      <c r="K26">
        <v>325</v>
      </c>
      <c r="L26">
        <v>325</v>
      </c>
      <c r="M26">
        <v>1968</v>
      </c>
      <c r="N26">
        <v>12665</v>
      </c>
      <c r="O26">
        <v>2</v>
      </c>
      <c r="P26">
        <v>0</v>
      </c>
      <c r="Q26">
        <v>20</v>
      </c>
      <c r="R26" t="s">
        <v>33</v>
      </c>
      <c r="S26">
        <v>3</v>
      </c>
      <c r="T26">
        <v>550000</v>
      </c>
      <c r="U26">
        <v>550000</v>
      </c>
      <c r="V26" s="2">
        <v>43382</v>
      </c>
      <c r="W26">
        <v>550000</v>
      </c>
      <c r="X26" t="s">
        <v>34</v>
      </c>
      <c r="Y26" t="s">
        <v>33</v>
      </c>
      <c r="Z26">
        <v>2486</v>
      </c>
      <c r="AA26" t="s">
        <v>35</v>
      </c>
      <c r="AB26" t="s">
        <v>60</v>
      </c>
      <c r="AC26" t="s">
        <v>47</v>
      </c>
      <c r="AD26" t="s">
        <v>38</v>
      </c>
      <c r="AE26" t="s">
        <v>39</v>
      </c>
      <c r="AF26">
        <v>80227</v>
      </c>
      <c r="AG26">
        <v>226.8</v>
      </c>
      <c r="AH26" s="5">
        <f>AG26*(1+$AJ$27)</f>
        <v>226.8</v>
      </c>
    </row>
    <row r="27" spans="1:34" x14ac:dyDescent="0.3">
      <c r="A27" s="8">
        <v>2684013</v>
      </c>
      <c r="B27" s="7">
        <v>234.91013442791171</v>
      </c>
      <c r="C27" t="s">
        <v>32</v>
      </c>
      <c r="D27">
        <v>39.674532999999997</v>
      </c>
      <c r="E27">
        <v>-105.087655</v>
      </c>
      <c r="F27">
        <v>2798</v>
      </c>
      <c r="G27">
        <v>5</v>
      </c>
      <c r="H27">
        <v>4</v>
      </c>
      <c r="I27">
        <v>1</v>
      </c>
      <c r="J27">
        <v>0</v>
      </c>
      <c r="K27">
        <v>1148</v>
      </c>
      <c r="L27">
        <v>288</v>
      </c>
      <c r="M27">
        <v>1982</v>
      </c>
      <c r="N27">
        <v>25638</v>
      </c>
      <c r="O27">
        <v>2</v>
      </c>
      <c r="P27">
        <v>0</v>
      </c>
      <c r="Q27">
        <v>32</v>
      </c>
      <c r="R27" t="s">
        <v>33</v>
      </c>
      <c r="S27">
        <v>57</v>
      </c>
      <c r="T27">
        <v>695000</v>
      </c>
      <c r="U27">
        <v>635000</v>
      </c>
      <c r="V27" s="2">
        <v>43307</v>
      </c>
      <c r="W27">
        <v>635000</v>
      </c>
      <c r="X27" t="s">
        <v>34</v>
      </c>
      <c r="Y27" t="s">
        <v>33</v>
      </c>
      <c r="Z27">
        <v>2301</v>
      </c>
      <c r="AA27" t="s">
        <v>35</v>
      </c>
      <c r="AB27" t="s">
        <v>36</v>
      </c>
      <c r="AC27" t="s">
        <v>37</v>
      </c>
      <c r="AD27" t="s">
        <v>38</v>
      </c>
      <c r="AE27" t="s">
        <v>39</v>
      </c>
      <c r="AF27">
        <v>80227</v>
      </c>
      <c r="AG27">
        <v>226.95</v>
      </c>
      <c r="AH27" s="5">
        <f>AG27*(1+$AJ$27)</f>
        <v>226.95</v>
      </c>
    </row>
    <row r="28" spans="1:34" x14ac:dyDescent="0.3">
      <c r="A28" s="8">
        <v>7874371</v>
      </c>
      <c r="B28" s="7">
        <v>236.11628342608932</v>
      </c>
      <c r="C28" t="s">
        <v>44</v>
      </c>
      <c r="D28">
        <v>39.672725</v>
      </c>
      <c r="E28">
        <v>-105.094433</v>
      </c>
      <c r="F28">
        <v>2362</v>
      </c>
      <c r="G28">
        <v>4</v>
      </c>
      <c r="H28">
        <v>2</v>
      </c>
      <c r="I28">
        <v>0</v>
      </c>
      <c r="J28">
        <v>0</v>
      </c>
      <c r="K28">
        <v>720</v>
      </c>
      <c r="L28">
        <v>0</v>
      </c>
      <c r="M28">
        <v>1970</v>
      </c>
      <c r="N28">
        <v>11581</v>
      </c>
      <c r="O28">
        <v>3</v>
      </c>
      <c r="P28">
        <v>0</v>
      </c>
      <c r="Q28">
        <v>19</v>
      </c>
      <c r="R28" t="s">
        <v>33</v>
      </c>
      <c r="S28">
        <v>5</v>
      </c>
      <c r="T28">
        <v>490000</v>
      </c>
      <c r="U28">
        <v>488800</v>
      </c>
      <c r="V28" s="1">
        <v>43041</v>
      </c>
      <c r="W28">
        <v>488800</v>
      </c>
      <c r="X28" t="s">
        <v>34</v>
      </c>
      <c r="Y28" t="s">
        <v>33</v>
      </c>
      <c r="Z28">
        <v>2402</v>
      </c>
      <c r="AA28" t="s">
        <v>35</v>
      </c>
      <c r="AB28" t="s">
        <v>66</v>
      </c>
      <c r="AC28" t="s">
        <v>42</v>
      </c>
      <c r="AD28" t="s">
        <v>38</v>
      </c>
      <c r="AE28" t="s">
        <v>39</v>
      </c>
      <c r="AF28">
        <v>80227</v>
      </c>
      <c r="AG28">
        <v>206.94</v>
      </c>
      <c r="AH28" s="5">
        <f>AG28*(1+$AJ$2)</f>
        <v>206.94</v>
      </c>
    </row>
    <row r="29" spans="1:34" x14ac:dyDescent="0.3">
      <c r="A29" s="8">
        <v>4112859</v>
      </c>
      <c r="B29" s="7">
        <v>236.22467891226268</v>
      </c>
      <c r="C29" t="s">
        <v>32</v>
      </c>
      <c r="D29">
        <v>39.672409999999999</v>
      </c>
      <c r="E29">
        <v>-105.08377400000001</v>
      </c>
      <c r="F29">
        <v>2410</v>
      </c>
      <c r="G29">
        <v>3</v>
      </c>
      <c r="H29">
        <v>3</v>
      </c>
      <c r="I29">
        <v>1</v>
      </c>
      <c r="J29">
        <v>0</v>
      </c>
      <c r="K29">
        <v>670</v>
      </c>
      <c r="L29">
        <v>168</v>
      </c>
      <c r="M29">
        <v>1970</v>
      </c>
      <c r="N29">
        <v>12457</v>
      </c>
      <c r="O29">
        <v>3</v>
      </c>
      <c r="P29">
        <v>0</v>
      </c>
      <c r="Q29">
        <v>35</v>
      </c>
      <c r="R29" t="s">
        <v>33</v>
      </c>
      <c r="S29">
        <v>19</v>
      </c>
      <c r="T29">
        <v>549900</v>
      </c>
      <c r="U29">
        <v>550000</v>
      </c>
      <c r="V29" s="2">
        <v>43357</v>
      </c>
      <c r="W29">
        <v>550000</v>
      </c>
      <c r="X29" t="s">
        <v>34</v>
      </c>
      <c r="Y29" t="s">
        <v>33</v>
      </c>
      <c r="Z29">
        <v>2461</v>
      </c>
      <c r="AA29" t="s">
        <v>35</v>
      </c>
      <c r="AB29" t="s">
        <v>56</v>
      </c>
      <c r="AC29" t="s">
        <v>47</v>
      </c>
      <c r="AD29" t="s">
        <v>38</v>
      </c>
      <c r="AE29" t="s">
        <v>39</v>
      </c>
      <c r="AF29">
        <v>80227</v>
      </c>
      <c r="AG29">
        <v>228.22</v>
      </c>
      <c r="AH29" s="5">
        <f>AG29*(1+$AJ$27)</f>
        <v>228.22</v>
      </c>
    </row>
    <row r="30" spans="1:34" x14ac:dyDescent="0.3">
      <c r="A30" s="8">
        <v>5415831</v>
      </c>
      <c r="B30" s="7">
        <v>236.28743179041672</v>
      </c>
      <c r="C30" t="s">
        <v>32</v>
      </c>
      <c r="D30">
        <v>39.669908</v>
      </c>
      <c r="E30">
        <v>-105.08454</v>
      </c>
      <c r="F30">
        <v>2086</v>
      </c>
      <c r="G30">
        <v>4</v>
      </c>
      <c r="H30">
        <v>3</v>
      </c>
      <c r="I30">
        <v>1</v>
      </c>
      <c r="J30">
        <v>0</v>
      </c>
      <c r="K30">
        <v>0</v>
      </c>
      <c r="L30">
        <v>838</v>
      </c>
      <c r="M30">
        <v>1966</v>
      </c>
      <c r="N30">
        <v>13807</v>
      </c>
      <c r="O30">
        <v>2</v>
      </c>
      <c r="P30">
        <v>0</v>
      </c>
      <c r="Q30">
        <v>39</v>
      </c>
      <c r="R30" t="s">
        <v>33</v>
      </c>
      <c r="S30">
        <v>4</v>
      </c>
      <c r="T30">
        <v>420000</v>
      </c>
      <c r="U30">
        <v>432000</v>
      </c>
      <c r="V30" s="1">
        <v>43039</v>
      </c>
      <c r="W30">
        <v>432000</v>
      </c>
      <c r="X30" t="s">
        <v>34</v>
      </c>
      <c r="Y30" t="s">
        <v>33</v>
      </c>
      <c r="Z30">
        <v>2571</v>
      </c>
      <c r="AA30" t="s">
        <v>35</v>
      </c>
      <c r="AB30" t="s">
        <v>48</v>
      </c>
      <c r="AC30" t="s">
        <v>49</v>
      </c>
      <c r="AD30" t="s">
        <v>38</v>
      </c>
      <c r="AE30" t="s">
        <v>39</v>
      </c>
      <c r="AF30">
        <v>80227</v>
      </c>
      <c r="AG30">
        <v>207.09</v>
      </c>
      <c r="AH30" s="5">
        <f>AG30*(1+$AJ$2)</f>
        <v>207.09</v>
      </c>
    </row>
    <row r="31" spans="1:34" x14ac:dyDescent="0.3">
      <c r="A31" s="8">
        <v>6115687</v>
      </c>
      <c r="B31" s="6">
        <v>237.15</v>
      </c>
      <c r="C31" t="s">
        <v>32</v>
      </c>
      <c r="D31">
        <v>39.669550999999998</v>
      </c>
      <c r="E31">
        <v>-105.083479</v>
      </c>
      <c r="F31">
        <v>2024</v>
      </c>
      <c r="G31">
        <v>4</v>
      </c>
      <c r="H31">
        <v>4</v>
      </c>
      <c r="I31">
        <v>2</v>
      </c>
      <c r="J31">
        <v>0</v>
      </c>
      <c r="K31">
        <v>419</v>
      </c>
      <c r="L31">
        <v>419</v>
      </c>
      <c r="M31">
        <v>1967</v>
      </c>
      <c r="N31">
        <v>11929</v>
      </c>
      <c r="O31">
        <v>2</v>
      </c>
      <c r="P31">
        <v>0</v>
      </c>
      <c r="Q31">
        <v>49</v>
      </c>
      <c r="R31" t="s">
        <v>33</v>
      </c>
      <c r="S31">
        <v>23</v>
      </c>
      <c r="T31">
        <v>486000</v>
      </c>
      <c r="U31">
        <v>480000</v>
      </c>
      <c r="V31" s="4">
        <v>43875</v>
      </c>
      <c r="W31">
        <v>480000</v>
      </c>
      <c r="X31" t="s">
        <v>34</v>
      </c>
      <c r="Y31" t="s">
        <v>67</v>
      </c>
      <c r="Z31">
        <v>2577</v>
      </c>
      <c r="AA31" t="s">
        <v>35</v>
      </c>
      <c r="AB31" t="s">
        <v>68</v>
      </c>
      <c r="AC31" t="s">
        <v>47</v>
      </c>
      <c r="AD31" t="s">
        <v>38</v>
      </c>
      <c r="AE31" t="s">
        <v>39</v>
      </c>
      <c r="AF31">
        <v>80227</v>
      </c>
      <c r="AG31">
        <v>237.15</v>
      </c>
      <c r="AH31">
        <v>237.15</v>
      </c>
    </row>
    <row r="32" spans="1:34" x14ac:dyDescent="0.3">
      <c r="A32" s="8">
        <v>1969384</v>
      </c>
      <c r="B32" s="7">
        <v>239.90436722320257</v>
      </c>
      <c r="C32" t="s">
        <v>44</v>
      </c>
      <c r="D32">
        <v>39.674698999999997</v>
      </c>
      <c r="E32">
        <v>-105.083896</v>
      </c>
      <c r="F32">
        <v>2135</v>
      </c>
      <c r="G32">
        <v>4</v>
      </c>
      <c r="H32">
        <v>3</v>
      </c>
      <c r="I32">
        <v>0</v>
      </c>
      <c r="J32">
        <v>0</v>
      </c>
      <c r="K32">
        <v>0</v>
      </c>
      <c r="L32">
        <v>853</v>
      </c>
      <c r="M32">
        <v>1969</v>
      </c>
      <c r="N32">
        <v>17286</v>
      </c>
      <c r="O32">
        <v>2</v>
      </c>
      <c r="P32">
        <v>0</v>
      </c>
      <c r="Q32">
        <v>38</v>
      </c>
      <c r="R32" t="s">
        <v>33</v>
      </c>
      <c r="S32">
        <v>14</v>
      </c>
      <c r="T32">
        <v>449900</v>
      </c>
      <c r="U32">
        <v>448900</v>
      </c>
      <c r="V32" s="1">
        <v>42912</v>
      </c>
      <c r="W32">
        <v>448900</v>
      </c>
      <c r="X32" t="s">
        <v>34</v>
      </c>
      <c r="Y32" t="s">
        <v>33</v>
      </c>
      <c r="Z32">
        <v>2324</v>
      </c>
      <c r="AA32" t="s">
        <v>35</v>
      </c>
      <c r="AB32" t="s">
        <v>48</v>
      </c>
      <c r="AC32" t="s">
        <v>47</v>
      </c>
      <c r="AD32" t="s">
        <v>38</v>
      </c>
      <c r="AE32" t="s">
        <v>39</v>
      </c>
      <c r="AF32">
        <v>80227</v>
      </c>
      <c r="AG32">
        <v>210.26</v>
      </c>
      <c r="AH32" s="5">
        <f>AG32*(1+$AJ$2)</f>
        <v>210.26</v>
      </c>
    </row>
    <row r="33" spans="1:36" x14ac:dyDescent="0.3">
      <c r="A33" s="8">
        <v>2127793</v>
      </c>
      <c r="B33" s="7">
        <v>240.88561784534636</v>
      </c>
      <c r="C33" t="s">
        <v>32</v>
      </c>
      <c r="D33">
        <v>39.671315</v>
      </c>
      <c r="E33">
        <v>-105.09052800000001</v>
      </c>
      <c r="F33">
        <v>2096</v>
      </c>
      <c r="G33">
        <v>5</v>
      </c>
      <c r="H33">
        <v>4</v>
      </c>
      <c r="I33">
        <v>1</v>
      </c>
      <c r="J33">
        <v>0</v>
      </c>
      <c r="K33">
        <v>639</v>
      </c>
      <c r="L33">
        <v>343</v>
      </c>
      <c r="M33">
        <v>1968</v>
      </c>
      <c r="N33">
        <v>10731</v>
      </c>
      <c r="O33">
        <v>2</v>
      </c>
      <c r="P33">
        <v>0</v>
      </c>
      <c r="Q33">
        <v>31</v>
      </c>
      <c r="R33" t="s">
        <v>33</v>
      </c>
      <c r="S33">
        <v>12</v>
      </c>
      <c r="T33">
        <v>465000</v>
      </c>
      <c r="U33">
        <v>442500</v>
      </c>
      <c r="V33" s="1">
        <v>42678</v>
      </c>
      <c r="W33">
        <v>442500</v>
      </c>
      <c r="X33" t="s">
        <v>34</v>
      </c>
      <c r="Y33" t="s">
        <v>33</v>
      </c>
      <c r="Z33">
        <v>2509</v>
      </c>
      <c r="AA33" t="s">
        <v>35</v>
      </c>
      <c r="AB33" t="s">
        <v>54</v>
      </c>
      <c r="AC33" t="s">
        <v>49</v>
      </c>
      <c r="AD33" t="s">
        <v>38</v>
      </c>
      <c r="AE33" t="s">
        <v>39</v>
      </c>
      <c r="AF33">
        <v>80227</v>
      </c>
      <c r="AG33">
        <v>211.12</v>
      </c>
      <c r="AH33" s="5">
        <f>AG33*(1+$AJ$2)</f>
        <v>211.12</v>
      </c>
      <c r="AI33">
        <f>MEDIAN(AG33:AG57)</f>
        <v>242.92</v>
      </c>
      <c r="AJ33">
        <f>(AI113-AI33)/AI33</f>
        <v>-1</v>
      </c>
    </row>
    <row r="34" spans="1:36" x14ac:dyDescent="0.3">
      <c r="A34" s="8">
        <v>4744246</v>
      </c>
      <c r="B34" s="7">
        <v>240.99778152969893</v>
      </c>
      <c r="C34" t="s">
        <v>44</v>
      </c>
      <c r="D34">
        <v>39.669549000000004</v>
      </c>
      <c r="E34">
        <v>-105.08508</v>
      </c>
      <c r="F34">
        <v>2171</v>
      </c>
      <c r="G34">
        <v>5</v>
      </c>
      <c r="H34">
        <v>3</v>
      </c>
      <c r="I34">
        <v>0</v>
      </c>
      <c r="J34">
        <v>0</v>
      </c>
      <c r="K34">
        <v>684</v>
      </c>
      <c r="L34">
        <v>36</v>
      </c>
      <c r="M34">
        <v>1966</v>
      </c>
      <c r="N34">
        <v>9933</v>
      </c>
      <c r="O34">
        <v>2</v>
      </c>
      <c r="P34">
        <v>0</v>
      </c>
      <c r="Q34">
        <v>44</v>
      </c>
      <c r="R34" t="s">
        <v>33</v>
      </c>
      <c r="S34">
        <v>7</v>
      </c>
      <c r="T34">
        <v>510000</v>
      </c>
      <c r="U34">
        <v>510000</v>
      </c>
      <c r="V34" s="3">
        <v>43655</v>
      </c>
      <c r="W34">
        <v>510000</v>
      </c>
      <c r="X34" t="s">
        <v>34</v>
      </c>
      <c r="Y34" t="s">
        <v>33</v>
      </c>
      <c r="Z34">
        <v>2590</v>
      </c>
      <c r="AA34" t="s">
        <v>35</v>
      </c>
      <c r="AB34" t="s">
        <v>59</v>
      </c>
      <c r="AC34" t="s">
        <v>42</v>
      </c>
      <c r="AD34" t="s">
        <v>38</v>
      </c>
      <c r="AE34" t="s">
        <v>39</v>
      </c>
      <c r="AF34">
        <v>80227</v>
      </c>
      <c r="AG34">
        <v>234.91</v>
      </c>
      <c r="AH34" s="5">
        <f>AG34*(1+$AJ$55)</f>
        <v>234.91</v>
      </c>
    </row>
    <row r="35" spans="1:36" x14ac:dyDescent="0.3">
      <c r="A35" s="8">
        <v>8285377</v>
      </c>
      <c r="B35" s="6">
        <v>243.51</v>
      </c>
      <c r="C35" t="s">
        <v>53</v>
      </c>
      <c r="D35">
        <v>39.6743381</v>
      </c>
      <c r="E35">
        <v>-105.08412104</v>
      </c>
      <c r="F35">
        <v>2135</v>
      </c>
      <c r="G35">
        <v>4</v>
      </c>
      <c r="H35">
        <v>3</v>
      </c>
      <c r="I35">
        <v>0</v>
      </c>
      <c r="J35">
        <v>0</v>
      </c>
      <c r="K35">
        <v>0</v>
      </c>
      <c r="L35">
        <v>853</v>
      </c>
      <c r="M35">
        <v>1969</v>
      </c>
      <c r="N35">
        <v>17286</v>
      </c>
      <c r="O35">
        <v>2</v>
      </c>
      <c r="P35">
        <v>0</v>
      </c>
      <c r="Q35">
        <v>38</v>
      </c>
      <c r="R35" t="s">
        <v>33</v>
      </c>
      <c r="S35">
        <v>5</v>
      </c>
      <c r="T35">
        <v>519900</v>
      </c>
      <c r="U35">
        <v>519900</v>
      </c>
      <c r="V35" s="4">
        <v>44110</v>
      </c>
      <c r="W35">
        <v>519900</v>
      </c>
      <c r="X35" t="s">
        <v>34</v>
      </c>
      <c r="Y35" t="s">
        <v>33</v>
      </c>
      <c r="Z35">
        <v>2324</v>
      </c>
      <c r="AA35" t="s">
        <v>35</v>
      </c>
      <c r="AB35" t="s">
        <v>48</v>
      </c>
      <c r="AC35" t="s">
        <v>47</v>
      </c>
      <c r="AD35" t="s">
        <v>38</v>
      </c>
      <c r="AE35" t="s">
        <v>39</v>
      </c>
      <c r="AF35">
        <v>80227</v>
      </c>
      <c r="AG35">
        <v>243.51</v>
      </c>
      <c r="AH35">
        <v>243.51</v>
      </c>
    </row>
    <row r="36" spans="1:36" x14ac:dyDescent="0.3">
      <c r="A36" s="8">
        <v>5791376</v>
      </c>
      <c r="B36" s="7">
        <v>243.84077960273291</v>
      </c>
      <c r="C36" t="s">
        <v>44</v>
      </c>
      <c r="D36">
        <v>39.669316999999999</v>
      </c>
      <c r="E36">
        <v>-105.088673</v>
      </c>
      <c r="F36">
        <v>2122</v>
      </c>
      <c r="G36">
        <v>4</v>
      </c>
      <c r="H36">
        <v>3</v>
      </c>
      <c r="I36">
        <v>0</v>
      </c>
      <c r="J36">
        <v>0</v>
      </c>
      <c r="K36">
        <v>658</v>
      </c>
      <c r="L36">
        <v>35</v>
      </c>
      <c r="M36">
        <v>1967</v>
      </c>
      <c r="N36">
        <v>9872</v>
      </c>
      <c r="O36">
        <v>2</v>
      </c>
      <c r="P36">
        <v>1</v>
      </c>
      <c r="Q36">
        <v>35</v>
      </c>
      <c r="R36" t="s">
        <v>33</v>
      </c>
      <c r="S36">
        <v>63</v>
      </c>
      <c r="T36">
        <v>479000</v>
      </c>
      <c r="U36">
        <v>453500</v>
      </c>
      <c r="V36" s="1">
        <v>43014</v>
      </c>
      <c r="W36">
        <v>453500</v>
      </c>
      <c r="X36" t="s">
        <v>34</v>
      </c>
      <c r="Y36" t="s">
        <v>33</v>
      </c>
      <c r="Z36">
        <v>2663</v>
      </c>
      <c r="AA36" t="s">
        <v>35</v>
      </c>
      <c r="AB36" t="s">
        <v>36</v>
      </c>
      <c r="AC36" t="s">
        <v>49</v>
      </c>
      <c r="AD36" t="s">
        <v>38</v>
      </c>
      <c r="AE36" t="s">
        <v>39</v>
      </c>
      <c r="AF36">
        <v>80227</v>
      </c>
      <c r="AG36">
        <v>213.71</v>
      </c>
      <c r="AH36" s="5">
        <f>AG36*(1+$AJ$2)</f>
        <v>213.71</v>
      </c>
    </row>
    <row r="37" spans="1:36" x14ac:dyDescent="0.3">
      <c r="A37" s="8">
        <v>3953229</v>
      </c>
      <c r="B37" s="6">
        <v>244.94</v>
      </c>
      <c r="C37" t="s">
        <v>32</v>
      </c>
      <c r="D37">
        <v>39.672919460000003</v>
      </c>
      <c r="E37">
        <v>-105.08605193</v>
      </c>
      <c r="F37">
        <v>2123</v>
      </c>
      <c r="G37">
        <v>5</v>
      </c>
      <c r="H37">
        <v>3</v>
      </c>
      <c r="I37">
        <v>2</v>
      </c>
      <c r="J37">
        <v>4</v>
      </c>
      <c r="K37">
        <v>695</v>
      </c>
      <c r="L37">
        <v>77</v>
      </c>
      <c r="M37">
        <v>1969</v>
      </c>
      <c r="N37">
        <v>10656</v>
      </c>
      <c r="O37">
        <v>2</v>
      </c>
      <c r="P37">
        <v>0</v>
      </c>
      <c r="Q37">
        <v>41</v>
      </c>
      <c r="R37" t="s">
        <v>33</v>
      </c>
      <c r="S37">
        <v>41</v>
      </c>
      <c r="T37">
        <v>550000</v>
      </c>
      <c r="U37">
        <v>520000</v>
      </c>
      <c r="V37" s="4">
        <v>44019</v>
      </c>
      <c r="W37">
        <v>520000</v>
      </c>
      <c r="X37" t="s">
        <v>34</v>
      </c>
      <c r="Y37" t="s">
        <v>33</v>
      </c>
      <c r="Z37">
        <v>2428</v>
      </c>
      <c r="AA37" t="s">
        <v>35</v>
      </c>
      <c r="AB37" t="s">
        <v>58</v>
      </c>
      <c r="AC37" t="s">
        <v>47</v>
      </c>
      <c r="AD37" t="s">
        <v>38</v>
      </c>
      <c r="AE37" t="s">
        <v>39</v>
      </c>
      <c r="AF37">
        <v>80227</v>
      </c>
      <c r="AG37">
        <v>244.94</v>
      </c>
      <c r="AH37">
        <v>244.94</v>
      </c>
    </row>
    <row r="38" spans="1:36" x14ac:dyDescent="0.3">
      <c r="A38" s="8">
        <v>9655288</v>
      </c>
      <c r="B38" s="6">
        <v>245.4</v>
      </c>
      <c r="C38" t="s">
        <v>44</v>
      </c>
      <c r="D38">
        <v>39.671041870000003</v>
      </c>
      <c r="E38">
        <v>-105.09255312000001</v>
      </c>
      <c r="F38">
        <v>2119</v>
      </c>
      <c r="G38">
        <v>4</v>
      </c>
      <c r="H38">
        <v>3</v>
      </c>
      <c r="I38">
        <v>0</v>
      </c>
      <c r="J38">
        <v>0</v>
      </c>
      <c r="K38">
        <v>796</v>
      </c>
      <c r="L38">
        <v>42</v>
      </c>
      <c r="M38">
        <v>1968</v>
      </c>
      <c r="N38">
        <v>9458</v>
      </c>
      <c r="O38">
        <v>2</v>
      </c>
      <c r="P38">
        <v>0</v>
      </c>
      <c r="Q38">
        <v>24</v>
      </c>
      <c r="R38" t="s">
        <v>33</v>
      </c>
      <c r="S38">
        <v>11</v>
      </c>
      <c r="T38">
        <v>525000</v>
      </c>
      <c r="U38">
        <v>520000</v>
      </c>
      <c r="V38" s="4">
        <v>43966</v>
      </c>
      <c r="W38">
        <v>520000</v>
      </c>
      <c r="X38" t="s">
        <v>34</v>
      </c>
      <c r="Y38" t="s">
        <v>33</v>
      </c>
      <c r="Z38">
        <v>2535</v>
      </c>
      <c r="AA38" t="s">
        <v>35</v>
      </c>
      <c r="AB38" t="s">
        <v>60</v>
      </c>
      <c r="AC38" t="s">
        <v>47</v>
      </c>
      <c r="AD38" t="s">
        <v>38</v>
      </c>
      <c r="AE38" t="s">
        <v>39</v>
      </c>
      <c r="AF38">
        <v>80227</v>
      </c>
      <c r="AG38">
        <v>245.4</v>
      </c>
      <c r="AH38">
        <v>245.4</v>
      </c>
    </row>
    <row r="39" spans="1:36" x14ac:dyDescent="0.3">
      <c r="A39" s="8">
        <v>1701956</v>
      </c>
      <c r="B39" s="6">
        <v>245.48</v>
      </c>
      <c r="C39" t="s">
        <v>53</v>
      </c>
      <c r="D39">
        <v>39.668469999999999</v>
      </c>
      <c r="E39">
        <v>-105.086566</v>
      </c>
      <c r="F39">
        <v>2159</v>
      </c>
      <c r="G39">
        <v>4</v>
      </c>
      <c r="H39">
        <v>3</v>
      </c>
      <c r="I39">
        <v>0</v>
      </c>
      <c r="J39">
        <v>0</v>
      </c>
      <c r="K39">
        <v>0</v>
      </c>
      <c r="L39">
        <v>720</v>
      </c>
      <c r="M39">
        <v>1968</v>
      </c>
      <c r="N39">
        <v>11231</v>
      </c>
      <c r="O39">
        <v>2</v>
      </c>
      <c r="P39">
        <v>0</v>
      </c>
      <c r="Q39">
        <v>41</v>
      </c>
      <c r="R39" t="s">
        <v>33</v>
      </c>
      <c r="S39">
        <v>5</v>
      </c>
      <c r="T39">
        <v>529900</v>
      </c>
      <c r="U39">
        <v>530000</v>
      </c>
      <c r="V39" s="4">
        <v>43811</v>
      </c>
      <c r="W39">
        <v>530000</v>
      </c>
      <c r="X39" t="s">
        <v>34</v>
      </c>
      <c r="Y39" t="s">
        <v>33</v>
      </c>
      <c r="Z39">
        <v>2697</v>
      </c>
      <c r="AA39" t="s">
        <v>35</v>
      </c>
      <c r="AB39" t="s">
        <v>58</v>
      </c>
      <c r="AC39" t="s">
        <v>49</v>
      </c>
      <c r="AD39" t="s">
        <v>38</v>
      </c>
      <c r="AE39" t="s">
        <v>39</v>
      </c>
      <c r="AF39">
        <v>80227</v>
      </c>
      <c r="AG39">
        <v>245.48</v>
      </c>
      <c r="AH39">
        <v>245.48</v>
      </c>
    </row>
    <row r="40" spans="1:36" x14ac:dyDescent="0.3">
      <c r="A40" s="8">
        <v>9492957</v>
      </c>
      <c r="B40" s="7">
        <v>245.8606204231082</v>
      </c>
      <c r="C40" t="s">
        <v>32</v>
      </c>
      <c r="D40">
        <v>39.670217999999998</v>
      </c>
      <c r="E40">
        <v>-105.084081</v>
      </c>
      <c r="F40">
        <v>2295</v>
      </c>
      <c r="G40">
        <v>3</v>
      </c>
      <c r="H40">
        <v>4</v>
      </c>
      <c r="I40">
        <v>1</v>
      </c>
      <c r="J40">
        <v>0</v>
      </c>
      <c r="K40">
        <v>705</v>
      </c>
      <c r="L40">
        <v>94</v>
      </c>
      <c r="M40">
        <v>1967</v>
      </c>
      <c r="N40">
        <v>9452</v>
      </c>
      <c r="O40">
        <v>2</v>
      </c>
      <c r="P40">
        <v>0</v>
      </c>
      <c r="Q40">
        <v>45</v>
      </c>
      <c r="R40" t="s">
        <v>33</v>
      </c>
      <c r="S40">
        <v>2</v>
      </c>
      <c r="T40">
        <v>548000</v>
      </c>
      <c r="U40">
        <v>550000</v>
      </c>
      <c r="V40" s="3">
        <v>43538</v>
      </c>
      <c r="W40">
        <v>550000</v>
      </c>
      <c r="X40" t="s">
        <v>34</v>
      </c>
      <c r="Y40" t="s">
        <v>33</v>
      </c>
      <c r="Z40">
        <v>2551</v>
      </c>
      <c r="AA40" t="s">
        <v>35</v>
      </c>
      <c r="AB40" t="s">
        <v>48</v>
      </c>
      <c r="AC40" t="s">
        <v>49</v>
      </c>
      <c r="AD40" t="s">
        <v>38</v>
      </c>
      <c r="AE40" t="s">
        <v>39</v>
      </c>
      <c r="AF40">
        <v>80227</v>
      </c>
      <c r="AG40">
        <v>239.65</v>
      </c>
      <c r="AH40" s="5">
        <f>AG40*(1+$AJ$55)</f>
        <v>239.65</v>
      </c>
    </row>
    <row r="41" spans="1:36" x14ac:dyDescent="0.3">
      <c r="A41" s="8">
        <v>4165686</v>
      </c>
      <c r="B41" s="7">
        <v>245.92217534580959</v>
      </c>
      <c r="C41" t="s">
        <v>32</v>
      </c>
      <c r="D41">
        <v>39.668793999999998</v>
      </c>
      <c r="E41">
        <v>-105.088938</v>
      </c>
      <c r="F41">
        <v>1919</v>
      </c>
      <c r="G41">
        <v>3</v>
      </c>
      <c r="H41">
        <v>3</v>
      </c>
      <c r="I41">
        <v>1</v>
      </c>
      <c r="J41">
        <v>0</v>
      </c>
      <c r="K41">
        <v>420</v>
      </c>
      <c r="L41">
        <v>418</v>
      </c>
      <c r="M41">
        <v>1968</v>
      </c>
      <c r="N41">
        <v>9979</v>
      </c>
      <c r="O41">
        <v>2</v>
      </c>
      <c r="P41">
        <v>0</v>
      </c>
      <c r="Q41">
        <v>39</v>
      </c>
      <c r="R41" t="s">
        <v>33</v>
      </c>
      <c r="S41">
        <v>142</v>
      </c>
      <c r="T41">
        <v>495000</v>
      </c>
      <c r="U41">
        <v>460000</v>
      </c>
      <c r="V41" s="3">
        <v>43474</v>
      </c>
      <c r="W41">
        <v>460000</v>
      </c>
      <c r="X41" t="s">
        <v>34</v>
      </c>
      <c r="Y41" t="s">
        <v>33</v>
      </c>
      <c r="Z41">
        <v>2690</v>
      </c>
      <c r="AA41" t="s">
        <v>35</v>
      </c>
      <c r="AB41" t="s">
        <v>54</v>
      </c>
      <c r="AC41" t="s">
        <v>49</v>
      </c>
      <c r="AD41" t="s">
        <v>38</v>
      </c>
      <c r="AE41" t="s">
        <v>39</v>
      </c>
      <c r="AF41">
        <v>80227</v>
      </c>
      <c r="AG41">
        <v>239.71</v>
      </c>
      <c r="AH41" s="5">
        <f>AG41*(1+$AJ$55)</f>
        <v>239.71</v>
      </c>
    </row>
    <row r="42" spans="1:36" x14ac:dyDescent="0.3">
      <c r="A42" s="8">
        <v>5488192</v>
      </c>
      <c r="B42" s="7">
        <v>246.1683950366151</v>
      </c>
      <c r="C42" t="s">
        <v>40</v>
      </c>
      <c r="D42">
        <v>39.671256</v>
      </c>
      <c r="E42">
        <v>-105.083348</v>
      </c>
      <c r="F42">
        <v>1692</v>
      </c>
      <c r="G42">
        <v>4</v>
      </c>
      <c r="H42">
        <v>3</v>
      </c>
      <c r="I42">
        <v>2</v>
      </c>
      <c r="J42">
        <v>3</v>
      </c>
      <c r="K42">
        <v>0</v>
      </c>
      <c r="L42">
        <v>1016</v>
      </c>
      <c r="M42">
        <v>1967</v>
      </c>
      <c r="N42">
        <v>11420</v>
      </c>
      <c r="O42">
        <v>3</v>
      </c>
      <c r="P42">
        <v>0</v>
      </c>
      <c r="Q42">
        <v>41</v>
      </c>
      <c r="R42" t="s">
        <v>33</v>
      </c>
      <c r="S42">
        <v>4</v>
      </c>
      <c r="T42">
        <v>395000</v>
      </c>
      <c r="U42">
        <v>406000</v>
      </c>
      <c r="V42" s="3">
        <v>43556</v>
      </c>
      <c r="W42">
        <v>406000</v>
      </c>
      <c r="X42" t="s">
        <v>34</v>
      </c>
      <c r="Y42" t="s">
        <v>33</v>
      </c>
      <c r="Z42">
        <v>2502</v>
      </c>
      <c r="AA42" t="s">
        <v>35</v>
      </c>
      <c r="AB42" t="s">
        <v>48</v>
      </c>
      <c r="AC42" t="s">
        <v>49</v>
      </c>
      <c r="AD42" t="s">
        <v>38</v>
      </c>
      <c r="AE42" t="s">
        <v>39</v>
      </c>
      <c r="AF42">
        <v>80227</v>
      </c>
      <c r="AG42">
        <v>239.95</v>
      </c>
      <c r="AH42" s="5">
        <f>AG42*(1+$AJ$55)</f>
        <v>239.95</v>
      </c>
    </row>
    <row r="43" spans="1:36" x14ac:dyDescent="0.3">
      <c r="A43" s="8">
        <v>7975658</v>
      </c>
      <c r="B43" s="6">
        <v>246.39</v>
      </c>
      <c r="C43" t="s">
        <v>53</v>
      </c>
      <c r="D43">
        <v>39.671298440000001</v>
      </c>
      <c r="E43">
        <v>-105.08995082</v>
      </c>
      <c r="F43">
        <v>2427</v>
      </c>
      <c r="G43">
        <v>4</v>
      </c>
      <c r="H43">
        <v>3</v>
      </c>
      <c r="I43">
        <v>0</v>
      </c>
      <c r="J43">
        <v>0</v>
      </c>
      <c r="K43">
        <v>510</v>
      </c>
      <c r="L43">
        <v>0</v>
      </c>
      <c r="M43">
        <v>1968</v>
      </c>
      <c r="N43">
        <v>10538</v>
      </c>
      <c r="O43">
        <v>2</v>
      </c>
      <c r="P43">
        <v>0</v>
      </c>
      <c r="Q43">
        <v>33</v>
      </c>
      <c r="R43" t="s">
        <v>33</v>
      </c>
      <c r="S43">
        <v>9</v>
      </c>
      <c r="T43">
        <v>598000</v>
      </c>
      <c r="U43">
        <v>598000</v>
      </c>
      <c r="V43" s="4">
        <v>44012</v>
      </c>
      <c r="W43">
        <v>598000</v>
      </c>
      <c r="X43" t="s">
        <v>34</v>
      </c>
      <c r="Y43" t="s">
        <v>33</v>
      </c>
      <c r="Z43">
        <v>2510</v>
      </c>
      <c r="AA43" t="s">
        <v>35</v>
      </c>
      <c r="AB43" t="s">
        <v>54</v>
      </c>
      <c r="AC43" t="s">
        <v>49</v>
      </c>
      <c r="AD43" t="s">
        <v>38</v>
      </c>
      <c r="AE43" t="s">
        <v>39</v>
      </c>
      <c r="AF43">
        <v>80227</v>
      </c>
      <c r="AG43">
        <v>246.39</v>
      </c>
      <c r="AH43">
        <v>246.39</v>
      </c>
    </row>
    <row r="44" spans="1:36" x14ac:dyDescent="0.3">
      <c r="A44" s="8">
        <v>6334718</v>
      </c>
      <c r="B44" s="7">
        <v>246.85575834011391</v>
      </c>
      <c r="C44" t="s">
        <v>53</v>
      </c>
      <c r="D44">
        <v>39.671751</v>
      </c>
      <c r="E44">
        <v>-105.086144</v>
      </c>
      <c r="F44">
        <v>2159</v>
      </c>
      <c r="G44">
        <v>4</v>
      </c>
      <c r="H44">
        <v>3</v>
      </c>
      <c r="I44">
        <v>0</v>
      </c>
      <c r="J44">
        <v>0</v>
      </c>
      <c r="K44">
        <v>720</v>
      </c>
      <c r="L44">
        <v>0</v>
      </c>
      <c r="M44">
        <v>1967</v>
      </c>
      <c r="N44">
        <v>18686</v>
      </c>
      <c r="O44">
        <v>2</v>
      </c>
      <c r="P44">
        <v>0</v>
      </c>
      <c r="Q44">
        <v>36</v>
      </c>
      <c r="R44" t="s">
        <v>33</v>
      </c>
      <c r="S44">
        <v>4</v>
      </c>
      <c r="T44">
        <v>515000</v>
      </c>
      <c r="U44">
        <v>519500</v>
      </c>
      <c r="V44" s="3">
        <v>43648</v>
      </c>
      <c r="W44">
        <v>519500</v>
      </c>
      <c r="X44" t="s">
        <v>34</v>
      </c>
      <c r="Y44" t="s">
        <v>33</v>
      </c>
      <c r="Z44">
        <v>2487</v>
      </c>
      <c r="AA44" t="s">
        <v>35</v>
      </c>
      <c r="AB44" t="s">
        <v>58</v>
      </c>
      <c r="AC44" t="s">
        <v>49</v>
      </c>
      <c r="AD44" t="s">
        <v>38</v>
      </c>
      <c r="AE44" t="s">
        <v>39</v>
      </c>
      <c r="AF44">
        <v>80227</v>
      </c>
      <c r="AG44">
        <v>240.62</v>
      </c>
      <c r="AH44" s="5">
        <f>AG44*(1+$AJ$55)</f>
        <v>240.62</v>
      </c>
    </row>
    <row r="45" spans="1:36" x14ac:dyDescent="0.3">
      <c r="A45" s="8">
        <v>8682143</v>
      </c>
      <c r="B45" s="7">
        <v>247.10400841590877</v>
      </c>
      <c r="C45" t="s">
        <v>44</v>
      </c>
      <c r="D45">
        <v>39.668222999999998</v>
      </c>
      <c r="E45">
        <v>-105.085587</v>
      </c>
      <c r="F45">
        <v>2161</v>
      </c>
      <c r="G45">
        <v>4</v>
      </c>
      <c r="H45">
        <v>3</v>
      </c>
      <c r="I45">
        <v>0</v>
      </c>
      <c r="J45">
        <v>0</v>
      </c>
      <c r="K45">
        <v>0</v>
      </c>
      <c r="L45">
        <v>780</v>
      </c>
      <c r="M45">
        <v>1967</v>
      </c>
      <c r="N45">
        <v>9192</v>
      </c>
      <c r="O45">
        <v>2</v>
      </c>
      <c r="P45">
        <v>0</v>
      </c>
      <c r="Q45">
        <v>45</v>
      </c>
      <c r="R45" t="s">
        <v>33</v>
      </c>
      <c r="S45">
        <v>21</v>
      </c>
      <c r="T45">
        <v>475000</v>
      </c>
      <c r="U45">
        <v>468000</v>
      </c>
      <c r="V45" s="1">
        <v>42705</v>
      </c>
      <c r="W45">
        <v>468000</v>
      </c>
      <c r="X45" t="s">
        <v>34</v>
      </c>
      <c r="Y45" t="s">
        <v>70</v>
      </c>
      <c r="Z45">
        <v>2679</v>
      </c>
      <c r="AA45" t="s">
        <v>35</v>
      </c>
      <c r="AB45" t="s">
        <v>59</v>
      </c>
      <c r="AC45" t="s">
        <v>42</v>
      </c>
      <c r="AD45" t="s">
        <v>38</v>
      </c>
      <c r="AE45" t="s">
        <v>39</v>
      </c>
      <c r="AF45">
        <v>80227</v>
      </c>
      <c r="AG45">
        <v>216.57</v>
      </c>
      <c r="AH45" s="5">
        <f>AG45*(1+$AJ$2)</f>
        <v>216.57</v>
      </c>
    </row>
    <row r="46" spans="1:36" x14ac:dyDescent="0.3">
      <c r="A46" s="8">
        <v>1729144</v>
      </c>
      <c r="B46" s="6">
        <v>249.4</v>
      </c>
      <c r="C46" t="s">
        <v>53</v>
      </c>
      <c r="D46">
        <v>39.669944999999998</v>
      </c>
      <c r="E46">
        <v>-105.090461</v>
      </c>
      <c r="F46">
        <v>2085</v>
      </c>
      <c r="G46">
        <v>4</v>
      </c>
      <c r="H46">
        <v>3</v>
      </c>
      <c r="I46">
        <v>0</v>
      </c>
      <c r="J46">
        <v>0</v>
      </c>
      <c r="K46">
        <v>0</v>
      </c>
      <c r="L46">
        <v>814</v>
      </c>
      <c r="M46">
        <v>1971</v>
      </c>
      <c r="N46">
        <v>14544</v>
      </c>
      <c r="O46">
        <v>2</v>
      </c>
      <c r="P46">
        <v>0</v>
      </c>
      <c r="Q46">
        <v>33</v>
      </c>
      <c r="R46" t="s">
        <v>33</v>
      </c>
      <c r="S46">
        <v>57</v>
      </c>
      <c r="T46">
        <v>545000</v>
      </c>
      <c r="U46">
        <v>520000</v>
      </c>
      <c r="V46" s="4">
        <v>43808</v>
      </c>
      <c r="W46">
        <v>520000</v>
      </c>
      <c r="X46" t="s">
        <v>34</v>
      </c>
      <c r="Y46" t="s">
        <v>33</v>
      </c>
      <c r="Z46">
        <v>2561</v>
      </c>
      <c r="AA46" t="s">
        <v>35</v>
      </c>
      <c r="AB46" t="s">
        <v>54</v>
      </c>
      <c r="AC46" t="s">
        <v>42</v>
      </c>
      <c r="AD46" t="s">
        <v>38</v>
      </c>
      <c r="AE46" t="s">
        <v>39</v>
      </c>
      <c r="AF46">
        <v>80227</v>
      </c>
      <c r="AG46">
        <v>249.4</v>
      </c>
      <c r="AH46">
        <v>249.4</v>
      </c>
      <c r="AI46">
        <f>MEDIAN(AG46:AG66)</f>
        <v>246.33</v>
      </c>
    </row>
    <row r="47" spans="1:36" x14ac:dyDescent="0.3">
      <c r="A47" s="8">
        <v>3807962</v>
      </c>
      <c r="B47" s="7">
        <v>249.49433268342736</v>
      </c>
      <c r="C47" t="s">
        <v>53</v>
      </c>
      <c r="D47">
        <v>39.669291000000001</v>
      </c>
      <c r="E47">
        <v>-105.088577</v>
      </c>
      <c r="F47">
        <v>2120</v>
      </c>
      <c r="G47">
        <v>4</v>
      </c>
      <c r="H47">
        <v>3</v>
      </c>
      <c r="I47">
        <v>0</v>
      </c>
      <c r="J47">
        <v>0</v>
      </c>
      <c r="K47">
        <v>690</v>
      </c>
      <c r="L47">
        <v>0</v>
      </c>
      <c r="M47">
        <v>1967</v>
      </c>
      <c r="N47">
        <v>10290</v>
      </c>
      <c r="O47">
        <v>2</v>
      </c>
      <c r="P47">
        <v>0</v>
      </c>
      <c r="Q47">
        <v>39</v>
      </c>
      <c r="R47" t="s">
        <v>33</v>
      </c>
      <c r="S47">
        <v>20</v>
      </c>
      <c r="T47">
        <v>534900</v>
      </c>
      <c r="U47">
        <v>511000</v>
      </c>
      <c r="V47" s="2">
        <v>43356</v>
      </c>
      <c r="W47">
        <v>511000</v>
      </c>
      <c r="X47" t="s">
        <v>34</v>
      </c>
      <c r="Y47" t="s">
        <v>33</v>
      </c>
      <c r="Z47">
        <v>2634</v>
      </c>
      <c r="AA47" t="s">
        <v>35</v>
      </c>
      <c r="AB47" t="s">
        <v>36</v>
      </c>
      <c r="AC47" t="s">
        <v>49</v>
      </c>
      <c r="AD47" t="s">
        <v>38</v>
      </c>
      <c r="AE47" t="s">
        <v>39</v>
      </c>
      <c r="AF47">
        <v>80227</v>
      </c>
      <c r="AG47">
        <v>241.04</v>
      </c>
      <c r="AH47" s="5">
        <f>AG47*(1+$AJ$27)</f>
        <v>241.04</v>
      </c>
    </row>
    <row r="48" spans="1:36" x14ac:dyDescent="0.3">
      <c r="A48" s="8">
        <v>5672347</v>
      </c>
      <c r="B48" s="7">
        <v>251.38004515866558</v>
      </c>
      <c r="C48" t="s">
        <v>32</v>
      </c>
      <c r="D48">
        <v>39.669347999999999</v>
      </c>
      <c r="E48">
        <v>-105.08581</v>
      </c>
      <c r="F48">
        <v>2061</v>
      </c>
      <c r="G48">
        <v>4</v>
      </c>
      <c r="H48">
        <v>3</v>
      </c>
      <c r="I48">
        <v>1</v>
      </c>
      <c r="J48">
        <v>0</v>
      </c>
      <c r="K48">
        <v>0</v>
      </c>
      <c r="L48">
        <v>825</v>
      </c>
      <c r="M48">
        <v>1968</v>
      </c>
      <c r="N48">
        <v>9944</v>
      </c>
      <c r="O48">
        <v>0</v>
      </c>
      <c r="P48">
        <v>1</v>
      </c>
      <c r="Q48">
        <v>44</v>
      </c>
      <c r="R48" t="s">
        <v>33</v>
      </c>
      <c r="S48">
        <v>6</v>
      </c>
      <c r="T48">
        <v>500000</v>
      </c>
      <c r="U48">
        <v>505000</v>
      </c>
      <c r="V48" s="3">
        <v>43655</v>
      </c>
      <c r="W48">
        <v>505000</v>
      </c>
      <c r="X48" t="s">
        <v>34</v>
      </c>
      <c r="Y48" t="s">
        <v>33</v>
      </c>
      <c r="Z48">
        <v>2638</v>
      </c>
      <c r="AA48" t="s">
        <v>35</v>
      </c>
      <c r="AB48" t="s">
        <v>58</v>
      </c>
      <c r="AC48" t="s">
        <v>49</v>
      </c>
      <c r="AD48" t="s">
        <v>38</v>
      </c>
      <c r="AE48" t="s">
        <v>39</v>
      </c>
      <c r="AF48">
        <v>80227</v>
      </c>
      <c r="AG48">
        <v>245.03</v>
      </c>
      <c r="AH48" s="5">
        <f>AG48*(1+$AJ$55)</f>
        <v>245.03</v>
      </c>
    </row>
    <row r="49" spans="1:34" x14ac:dyDescent="0.3">
      <c r="A49" s="8">
        <v>4498353</v>
      </c>
      <c r="B49" s="7">
        <v>251.44027255002561</v>
      </c>
      <c r="C49" t="s">
        <v>44</v>
      </c>
      <c r="D49">
        <v>39.671294000000003</v>
      </c>
      <c r="E49">
        <v>-105.092609</v>
      </c>
      <c r="F49">
        <v>2120</v>
      </c>
      <c r="G49">
        <v>5</v>
      </c>
      <c r="H49">
        <v>3</v>
      </c>
      <c r="I49">
        <v>0</v>
      </c>
      <c r="J49">
        <v>0</v>
      </c>
      <c r="K49">
        <v>201</v>
      </c>
      <c r="L49">
        <v>637</v>
      </c>
      <c r="M49">
        <v>1967</v>
      </c>
      <c r="N49">
        <v>11029</v>
      </c>
      <c r="O49">
        <v>2</v>
      </c>
      <c r="P49">
        <v>0</v>
      </c>
      <c r="Q49">
        <v>25</v>
      </c>
      <c r="R49" t="s">
        <v>33</v>
      </c>
      <c r="S49">
        <v>3</v>
      </c>
      <c r="T49">
        <v>515000</v>
      </c>
      <c r="U49">
        <v>515000</v>
      </c>
      <c r="V49" s="2">
        <v>43402</v>
      </c>
      <c r="W49">
        <v>515000</v>
      </c>
      <c r="X49" t="s">
        <v>34</v>
      </c>
      <c r="Y49" t="s">
        <v>33</v>
      </c>
      <c r="Z49">
        <v>2505</v>
      </c>
      <c r="AA49" t="s">
        <v>35</v>
      </c>
      <c r="AB49" t="s">
        <v>60</v>
      </c>
      <c r="AC49" t="s">
        <v>47</v>
      </c>
      <c r="AD49" t="s">
        <v>38</v>
      </c>
      <c r="AE49" t="s">
        <v>39</v>
      </c>
      <c r="AF49">
        <v>80227</v>
      </c>
      <c r="AG49">
        <v>242.92</v>
      </c>
      <c r="AH49" s="5">
        <f>AG49*(1+$AJ$27)</f>
        <v>242.92</v>
      </c>
    </row>
    <row r="50" spans="1:34" x14ac:dyDescent="0.3">
      <c r="A50" s="8">
        <v>6337329</v>
      </c>
      <c r="B50" s="7">
        <v>251.44027255002561</v>
      </c>
      <c r="C50" t="s">
        <v>53</v>
      </c>
      <c r="D50">
        <v>39.672939</v>
      </c>
      <c r="E50">
        <v>-105.083853</v>
      </c>
      <c r="F50">
        <v>2120</v>
      </c>
      <c r="G50">
        <v>4</v>
      </c>
      <c r="H50">
        <v>3</v>
      </c>
      <c r="I50">
        <v>0</v>
      </c>
      <c r="J50">
        <v>0</v>
      </c>
      <c r="K50">
        <v>670</v>
      </c>
      <c r="L50">
        <v>168</v>
      </c>
      <c r="M50">
        <v>1969</v>
      </c>
      <c r="N50">
        <v>10868</v>
      </c>
      <c r="O50">
        <v>2</v>
      </c>
      <c r="P50">
        <v>0</v>
      </c>
      <c r="Q50">
        <v>29</v>
      </c>
      <c r="R50" t="s">
        <v>33</v>
      </c>
      <c r="S50">
        <v>5</v>
      </c>
      <c r="T50">
        <v>499900</v>
      </c>
      <c r="U50">
        <v>515000</v>
      </c>
      <c r="V50" s="2">
        <v>43269</v>
      </c>
      <c r="W50">
        <v>515000</v>
      </c>
      <c r="X50" t="s">
        <v>34</v>
      </c>
      <c r="Y50" t="s">
        <v>33</v>
      </c>
      <c r="Z50">
        <v>2434</v>
      </c>
      <c r="AA50" t="s">
        <v>35</v>
      </c>
      <c r="AB50" t="s">
        <v>48</v>
      </c>
      <c r="AC50" t="s">
        <v>47</v>
      </c>
      <c r="AD50" t="s">
        <v>38</v>
      </c>
      <c r="AE50" t="s">
        <v>39</v>
      </c>
      <c r="AF50">
        <v>80227</v>
      </c>
      <c r="AG50">
        <v>242.92</v>
      </c>
      <c r="AH50" s="5">
        <f>AG50*(1+$AJ$27)</f>
        <v>242.92</v>
      </c>
    </row>
    <row r="51" spans="1:34" x14ac:dyDescent="0.3">
      <c r="A51" s="8">
        <v>3997304</v>
      </c>
      <c r="B51" s="7">
        <v>252.17</v>
      </c>
      <c r="C51" t="s">
        <v>44</v>
      </c>
      <c r="D51">
        <v>39.669232000000001</v>
      </c>
      <c r="E51">
        <v>-105.08202900000001</v>
      </c>
      <c r="F51">
        <v>2104</v>
      </c>
      <c r="G51">
        <v>5</v>
      </c>
      <c r="H51">
        <v>3</v>
      </c>
      <c r="I51">
        <v>1</v>
      </c>
      <c r="J51">
        <v>1</v>
      </c>
      <c r="K51">
        <v>720</v>
      </c>
      <c r="L51">
        <v>0</v>
      </c>
      <c r="M51">
        <v>1966</v>
      </c>
      <c r="N51">
        <v>17371</v>
      </c>
      <c r="O51">
        <v>2</v>
      </c>
      <c r="P51">
        <v>0</v>
      </c>
      <c r="Q51">
        <v>47</v>
      </c>
      <c r="R51" t="s">
        <v>33</v>
      </c>
      <c r="S51">
        <v>29</v>
      </c>
      <c r="T51">
        <v>479995</v>
      </c>
      <c r="U51">
        <v>465000</v>
      </c>
      <c r="V51" s="1">
        <v>42810</v>
      </c>
      <c r="W51">
        <v>465000</v>
      </c>
      <c r="X51" t="s">
        <v>34</v>
      </c>
      <c r="Y51" t="s">
        <v>71</v>
      </c>
      <c r="Z51">
        <v>2628</v>
      </c>
      <c r="AA51" t="s">
        <v>35</v>
      </c>
      <c r="AB51" t="s">
        <v>68</v>
      </c>
      <c r="AC51" t="s">
        <v>47</v>
      </c>
      <c r="AD51" t="s">
        <v>38</v>
      </c>
      <c r="AE51" t="s">
        <v>39</v>
      </c>
      <c r="AF51">
        <v>80227</v>
      </c>
      <c r="AG51">
        <v>221.01</v>
      </c>
      <c r="AH51" s="5">
        <f>AG51*(1+$AJ$2)</f>
        <v>221.01</v>
      </c>
    </row>
    <row r="52" spans="1:34" x14ac:dyDescent="0.3">
      <c r="A52" s="8">
        <v>8409757</v>
      </c>
      <c r="B52" s="6">
        <v>252.17</v>
      </c>
      <c r="C52" t="s">
        <v>63</v>
      </c>
      <c r="D52">
        <v>39.671922340000002</v>
      </c>
      <c r="E52">
        <v>-105.09047889999999</v>
      </c>
      <c r="F52">
        <v>2120</v>
      </c>
      <c r="G52">
        <v>4</v>
      </c>
      <c r="H52">
        <v>3</v>
      </c>
      <c r="I52">
        <v>0</v>
      </c>
      <c r="J52">
        <v>0</v>
      </c>
      <c r="K52">
        <v>656</v>
      </c>
      <c r="L52">
        <v>34</v>
      </c>
      <c r="M52">
        <v>1968</v>
      </c>
      <c r="N52">
        <v>10863</v>
      </c>
      <c r="O52">
        <v>2</v>
      </c>
      <c r="P52">
        <v>1</v>
      </c>
      <c r="Q52">
        <v>33</v>
      </c>
      <c r="R52" t="s">
        <v>33</v>
      </c>
      <c r="S52">
        <v>3</v>
      </c>
      <c r="T52">
        <v>535000</v>
      </c>
      <c r="U52">
        <v>534600</v>
      </c>
      <c r="V52" s="4">
        <v>44098</v>
      </c>
      <c r="W52">
        <v>534600</v>
      </c>
      <c r="X52" t="s">
        <v>34</v>
      </c>
      <c r="Y52" t="s">
        <v>33</v>
      </c>
      <c r="Z52">
        <v>2469</v>
      </c>
      <c r="AA52" t="s">
        <v>35</v>
      </c>
      <c r="AB52" t="s">
        <v>54</v>
      </c>
      <c r="AC52" t="s">
        <v>49</v>
      </c>
      <c r="AD52" t="s">
        <v>38</v>
      </c>
      <c r="AE52" t="s">
        <v>39</v>
      </c>
      <c r="AF52">
        <v>80227</v>
      </c>
      <c r="AG52">
        <v>252.17</v>
      </c>
      <c r="AH52">
        <v>252.17</v>
      </c>
    </row>
    <row r="53" spans="1:34" x14ac:dyDescent="0.3">
      <c r="A53" s="8">
        <v>9069475</v>
      </c>
      <c r="B53" s="7">
        <v>252.17</v>
      </c>
      <c r="C53" t="s">
        <v>32</v>
      </c>
      <c r="D53">
        <v>39.672297</v>
      </c>
      <c r="E53">
        <v>-105.091362</v>
      </c>
      <c r="F53">
        <v>2085</v>
      </c>
      <c r="G53">
        <v>4</v>
      </c>
      <c r="H53">
        <v>4</v>
      </c>
      <c r="I53">
        <v>1</v>
      </c>
      <c r="J53">
        <v>0</v>
      </c>
      <c r="K53">
        <v>645</v>
      </c>
      <c r="L53">
        <v>193</v>
      </c>
      <c r="M53">
        <v>1970</v>
      </c>
      <c r="N53">
        <v>10473</v>
      </c>
      <c r="O53">
        <v>2</v>
      </c>
      <c r="P53">
        <v>0</v>
      </c>
      <c r="Q53">
        <v>24</v>
      </c>
      <c r="R53" t="s">
        <v>33</v>
      </c>
      <c r="S53">
        <v>5</v>
      </c>
      <c r="T53">
        <v>499000</v>
      </c>
      <c r="U53">
        <v>512500</v>
      </c>
      <c r="V53" s="3">
        <v>43623</v>
      </c>
      <c r="W53">
        <v>512500</v>
      </c>
      <c r="X53" t="s">
        <v>34</v>
      </c>
      <c r="Y53" t="s">
        <v>33</v>
      </c>
      <c r="Z53">
        <v>8400</v>
      </c>
      <c r="AA53" t="s">
        <v>50</v>
      </c>
      <c r="AB53" t="s">
        <v>51</v>
      </c>
      <c r="AC53" t="s">
        <v>52</v>
      </c>
      <c r="AD53" t="s">
        <v>38</v>
      </c>
      <c r="AE53" t="s">
        <v>39</v>
      </c>
      <c r="AF53">
        <v>80227</v>
      </c>
      <c r="AG53">
        <v>245.8</v>
      </c>
      <c r="AH53" s="5">
        <f>AG53*(1+$AJ$55)</f>
        <v>245.8</v>
      </c>
    </row>
    <row r="54" spans="1:34" x14ac:dyDescent="0.3">
      <c r="A54" s="8">
        <v>3947408</v>
      </c>
      <c r="B54" s="7">
        <v>252.71373515052889</v>
      </c>
      <c r="C54" t="s">
        <v>40</v>
      </c>
      <c r="D54">
        <v>39.667999000000002</v>
      </c>
      <c r="E54">
        <v>-105.08299100000001</v>
      </c>
      <c r="F54">
        <v>1705</v>
      </c>
      <c r="G54">
        <v>4</v>
      </c>
      <c r="H54">
        <v>3</v>
      </c>
      <c r="I54">
        <v>2</v>
      </c>
      <c r="J54">
        <v>3</v>
      </c>
      <c r="K54">
        <v>916</v>
      </c>
      <c r="L54">
        <v>100</v>
      </c>
      <c r="M54">
        <v>1969</v>
      </c>
      <c r="N54">
        <v>10373</v>
      </c>
      <c r="O54">
        <v>2</v>
      </c>
      <c r="P54">
        <v>0</v>
      </c>
      <c r="Q54">
        <v>57</v>
      </c>
      <c r="R54" t="s">
        <v>33</v>
      </c>
      <c r="S54">
        <v>33</v>
      </c>
      <c r="T54">
        <v>469900</v>
      </c>
      <c r="U54">
        <v>420000</v>
      </c>
      <c r="V54" s="3">
        <v>43700</v>
      </c>
      <c r="W54">
        <v>420000</v>
      </c>
      <c r="X54" t="s">
        <v>34</v>
      </c>
      <c r="Y54" t="s">
        <v>33</v>
      </c>
      <c r="Z54">
        <v>2696</v>
      </c>
      <c r="AA54" t="s">
        <v>35</v>
      </c>
      <c r="AB54" t="s">
        <v>56</v>
      </c>
      <c r="AC54" t="s">
        <v>42</v>
      </c>
      <c r="AD54" t="s">
        <v>38</v>
      </c>
      <c r="AE54" t="s">
        <v>39</v>
      </c>
      <c r="AF54">
        <v>80227</v>
      </c>
      <c r="AG54">
        <v>246.33</v>
      </c>
      <c r="AH54" s="5">
        <f>AG54*(1+$AJ$55)</f>
        <v>246.33</v>
      </c>
    </row>
    <row r="55" spans="1:34" x14ac:dyDescent="0.3">
      <c r="A55" s="8">
        <v>7096725</v>
      </c>
      <c r="B55" s="7">
        <v>252.89972744997434</v>
      </c>
      <c r="C55" t="s">
        <v>32</v>
      </c>
      <c r="D55">
        <v>39.670163000000002</v>
      </c>
      <c r="E55">
        <v>-105.09257599999999</v>
      </c>
      <c r="F55">
        <v>2116</v>
      </c>
      <c r="G55">
        <v>4</v>
      </c>
      <c r="H55">
        <v>3</v>
      </c>
      <c r="I55">
        <v>1</v>
      </c>
      <c r="J55">
        <v>0</v>
      </c>
      <c r="K55">
        <v>755</v>
      </c>
      <c r="L55">
        <v>83</v>
      </c>
      <c r="M55">
        <v>1968</v>
      </c>
      <c r="N55">
        <v>10077</v>
      </c>
      <c r="O55">
        <v>2</v>
      </c>
      <c r="P55">
        <v>0</v>
      </c>
      <c r="Q55">
        <v>17</v>
      </c>
      <c r="R55" t="s">
        <v>33</v>
      </c>
      <c r="S55">
        <v>6</v>
      </c>
      <c r="T55">
        <v>496900</v>
      </c>
      <c r="U55">
        <v>517000</v>
      </c>
      <c r="V55" s="2">
        <v>43271</v>
      </c>
      <c r="W55">
        <v>517000</v>
      </c>
      <c r="X55" t="s">
        <v>34</v>
      </c>
      <c r="Y55" t="s">
        <v>33</v>
      </c>
      <c r="Z55">
        <v>2565</v>
      </c>
      <c r="AA55" t="s">
        <v>35</v>
      </c>
      <c r="AB55" t="s">
        <v>60</v>
      </c>
      <c r="AC55" t="s">
        <v>47</v>
      </c>
      <c r="AD55" t="s">
        <v>38</v>
      </c>
      <c r="AE55" t="s">
        <v>39</v>
      </c>
      <c r="AF55">
        <v>80227</v>
      </c>
      <c r="AG55">
        <v>244.33</v>
      </c>
      <c r="AH55" s="5">
        <f>AG55*(1+$AJ$27)</f>
        <v>244.33</v>
      </c>
    </row>
    <row r="56" spans="1:34" x14ac:dyDescent="0.3">
      <c r="A56" s="8">
        <v>7848382</v>
      </c>
      <c r="B56" s="7">
        <v>252.95728247590606</v>
      </c>
      <c r="C56" t="s">
        <v>44</v>
      </c>
      <c r="D56">
        <v>39.671591999999997</v>
      </c>
      <c r="E56">
        <v>-105.087322</v>
      </c>
      <c r="F56">
        <v>2120</v>
      </c>
      <c r="G56">
        <v>4</v>
      </c>
      <c r="H56">
        <v>3</v>
      </c>
      <c r="I56">
        <v>1</v>
      </c>
      <c r="J56">
        <v>1</v>
      </c>
      <c r="K56">
        <v>680</v>
      </c>
      <c r="L56">
        <v>10</v>
      </c>
      <c r="M56">
        <v>1967</v>
      </c>
      <c r="N56">
        <v>13829</v>
      </c>
      <c r="O56">
        <v>3</v>
      </c>
      <c r="P56">
        <v>0</v>
      </c>
      <c r="Q56">
        <v>36</v>
      </c>
      <c r="R56" t="s">
        <v>33</v>
      </c>
      <c r="S56">
        <v>4</v>
      </c>
      <c r="T56">
        <v>485000</v>
      </c>
      <c r="U56">
        <v>470000</v>
      </c>
      <c r="V56" s="1">
        <v>42969</v>
      </c>
      <c r="W56">
        <v>470000</v>
      </c>
      <c r="X56" t="s">
        <v>34</v>
      </c>
      <c r="Y56" t="s">
        <v>33</v>
      </c>
      <c r="Z56">
        <v>2495</v>
      </c>
      <c r="AA56" t="s">
        <v>35</v>
      </c>
      <c r="AB56" t="s">
        <v>58</v>
      </c>
      <c r="AC56" t="s">
        <v>42</v>
      </c>
      <c r="AD56" t="s">
        <v>38</v>
      </c>
      <c r="AE56" t="s">
        <v>39</v>
      </c>
      <c r="AF56">
        <v>80227</v>
      </c>
      <c r="AG56">
        <v>221.7</v>
      </c>
      <c r="AH56" s="5">
        <f>AG56*(1+$AJ$2)</f>
        <v>221.7</v>
      </c>
    </row>
    <row r="57" spans="1:34" x14ac:dyDescent="0.3">
      <c r="A57" s="8">
        <v>6712587</v>
      </c>
      <c r="B57" s="6">
        <v>254.2</v>
      </c>
      <c r="C57" t="s">
        <v>44</v>
      </c>
      <c r="D57">
        <v>39.669786889999997</v>
      </c>
      <c r="E57">
        <v>-105.08996537</v>
      </c>
      <c r="F57">
        <v>2085</v>
      </c>
      <c r="G57">
        <v>3</v>
      </c>
      <c r="H57">
        <v>3</v>
      </c>
      <c r="I57">
        <v>0</v>
      </c>
      <c r="J57">
        <v>0</v>
      </c>
      <c r="K57">
        <v>704</v>
      </c>
      <c r="L57">
        <v>100</v>
      </c>
      <c r="M57">
        <v>1971</v>
      </c>
      <c r="N57">
        <v>11030</v>
      </c>
      <c r="O57">
        <v>2</v>
      </c>
      <c r="P57">
        <v>0</v>
      </c>
      <c r="Q57">
        <v>38</v>
      </c>
      <c r="R57" t="s">
        <v>33</v>
      </c>
      <c r="S57">
        <v>4</v>
      </c>
      <c r="T57">
        <v>515000</v>
      </c>
      <c r="U57">
        <v>530000</v>
      </c>
      <c r="V57" s="4">
        <v>44071</v>
      </c>
      <c r="W57">
        <v>530000</v>
      </c>
      <c r="X57" t="s">
        <v>34</v>
      </c>
      <c r="Y57" t="s">
        <v>33</v>
      </c>
      <c r="Z57">
        <v>2572</v>
      </c>
      <c r="AA57" t="s">
        <v>35</v>
      </c>
      <c r="AB57" t="s">
        <v>54</v>
      </c>
      <c r="AC57" t="s">
        <v>42</v>
      </c>
      <c r="AD57" t="s">
        <v>38</v>
      </c>
      <c r="AE57" t="s">
        <v>39</v>
      </c>
      <c r="AF57">
        <v>80227</v>
      </c>
      <c r="AG57">
        <v>254.2</v>
      </c>
      <c r="AH57">
        <v>254.2</v>
      </c>
    </row>
    <row r="58" spans="1:34" x14ac:dyDescent="0.3">
      <c r="A58" s="8">
        <v>4073350</v>
      </c>
      <c r="B58" s="7">
        <v>254.51934621643611</v>
      </c>
      <c r="C58" t="s">
        <v>32</v>
      </c>
      <c r="D58">
        <v>39.671737999999998</v>
      </c>
      <c r="E58">
        <v>-105.090462</v>
      </c>
      <c r="F58">
        <v>2096</v>
      </c>
      <c r="G58">
        <v>4</v>
      </c>
      <c r="H58">
        <v>4</v>
      </c>
      <c r="I58">
        <v>1</v>
      </c>
      <c r="J58">
        <v>0</v>
      </c>
      <c r="K58">
        <v>604</v>
      </c>
      <c r="L58">
        <v>195</v>
      </c>
      <c r="M58">
        <v>1968</v>
      </c>
      <c r="N58">
        <v>10221</v>
      </c>
      <c r="O58">
        <v>2</v>
      </c>
      <c r="P58">
        <v>0</v>
      </c>
      <c r="Q58">
        <v>28</v>
      </c>
      <c r="R58" t="s">
        <v>33</v>
      </c>
      <c r="S58">
        <v>3</v>
      </c>
      <c r="T58">
        <v>520000</v>
      </c>
      <c r="U58">
        <v>520000</v>
      </c>
      <c r="V58" s="3">
        <v>43473</v>
      </c>
      <c r="W58">
        <v>520000</v>
      </c>
      <c r="X58" t="s">
        <v>34</v>
      </c>
      <c r="Y58" t="s">
        <v>33</v>
      </c>
      <c r="Z58">
        <v>2479</v>
      </c>
      <c r="AA58" t="s">
        <v>35</v>
      </c>
      <c r="AB58" t="s">
        <v>54</v>
      </c>
      <c r="AC58" t="s">
        <v>49</v>
      </c>
      <c r="AD58" t="s">
        <v>38</v>
      </c>
      <c r="AE58" t="s">
        <v>39</v>
      </c>
      <c r="AF58">
        <v>80227</v>
      </c>
      <c r="AG58">
        <v>248.09</v>
      </c>
      <c r="AH58" s="5">
        <f>AG58*(1+$AJ$55)</f>
        <v>248.09</v>
      </c>
    </row>
    <row r="59" spans="1:34" x14ac:dyDescent="0.3">
      <c r="A59" s="8">
        <v>5249225</v>
      </c>
      <c r="B59" s="6">
        <v>254.73</v>
      </c>
      <c r="C59" t="s">
        <v>32</v>
      </c>
      <c r="D59">
        <v>39.671864900000003</v>
      </c>
      <c r="E59">
        <v>-105.08584037</v>
      </c>
      <c r="F59">
        <v>2273</v>
      </c>
      <c r="G59">
        <v>4</v>
      </c>
      <c r="H59">
        <v>3</v>
      </c>
      <c r="I59">
        <v>1</v>
      </c>
      <c r="J59">
        <v>0</v>
      </c>
      <c r="K59">
        <v>679</v>
      </c>
      <c r="L59">
        <v>120</v>
      </c>
      <c r="M59">
        <v>1967</v>
      </c>
      <c r="N59">
        <v>16384</v>
      </c>
      <c r="O59">
        <v>2</v>
      </c>
      <c r="P59">
        <v>0</v>
      </c>
      <c r="Q59">
        <v>44</v>
      </c>
      <c r="R59" t="s">
        <v>33</v>
      </c>
      <c r="S59">
        <v>3</v>
      </c>
      <c r="T59">
        <v>579000</v>
      </c>
      <c r="U59">
        <v>579000</v>
      </c>
      <c r="V59" s="4">
        <v>43915</v>
      </c>
      <c r="W59">
        <v>579000</v>
      </c>
      <c r="X59" t="s">
        <v>34</v>
      </c>
      <c r="Y59" t="s">
        <v>57</v>
      </c>
      <c r="Z59">
        <v>2488</v>
      </c>
      <c r="AA59" t="s">
        <v>35</v>
      </c>
      <c r="AB59" t="s">
        <v>58</v>
      </c>
      <c r="AC59" t="s">
        <v>49</v>
      </c>
      <c r="AD59" t="s">
        <v>38</v>
      </c>
      <c r="AE59" t="s">
        <v>39</v>
      </c>
      <c r="AF59">
        <v>80227</v>
      </c>
      <c r="AG59">
        <v>254.73</v>
      </c>
      <c r="AH59">
        <v>254.73</v>
      </c>
    </row>
    <row r="60" spans="1:34" x14ac:dyDescent="0.3">
      <c r="A60" s="8">
        <v>2577321</v>
      </c>
      <c r="B60" s="6">
        <v>255.72</v>
      </c>
      <c r="C60" t="s">
        <v>32</v>
      </c>
      <c r="D60">
        <v>39.672277999999999</v>
      </c>
      <c r="E60">
        <v>-105.089947</v>
      </c>
      <c r="F60">
        <v>2053</v>
      </c>
      <c r="G60">
        <v>4</v>
      </c>
      <c r="H60">
        <v>4</v>
      </c>
      <c r="I60">
        <v>1</v>
      </c>
      <c r="J60">
        <v>0</v>
      </c>
      <c r="K60">
        <v>609</v>
      </c>
      <c r="L60">
        <v>203</v>
      </c>
      <c r="M60">
        <v>1970</v>
      </c>
      <c r="N60">
        <v>12699</v>
      </c>
      <c r="O60">
        <v>2</v>
      </c>
      <c r="P60">
        <v>0</v>
      </c>
      <c r="Q60">
        <v>28</v>
      </c>
      <c r="R60" t="s">
        <v>33</v>
      </c>
      <c r="S60">
        <v>23</v>
      </c>
      <c r="T60">
        <v>525000</v>
      </c>
      <c r="U60">
        <v>525000</v>
      </c>
      <c r="V60" s="4">
        <v>43864</v>
      </c>
      <c r="W60">
        <v>525000</v>
      </c>
      <c r="X60" t="s">
        <v>34</v>
      </c>
      <c r="Y60" t="s">
        <v>33</v>
      </c>
      <c r="Z60">
        <v>8280</v>
      </c>
      <c r="AA60" t="s">
        <v>50</v>
      </c>
      <c r="AB60" t="s">
        <v>51</v>
      </c>
      <c r="AC60" t="s">
        <v>52</v>
      </c>
      <c r="AD60" t="s">
        <v>38</v>
      </c>
      <c r="AE60" t="s">
        <v>39</v>
      </c>
      <c r="AF60">
        <v>80227</v>
      </c>
      <c r="AG60">
        <v>255.72</v>
      </c>
      <c r="AH60">
        <v>255.72</v>
      </c>
    </row>
    <row r="61" spans="1:34" x14ac:dyDescent="0.3">
      <c r="A61" s="8">
        <v>1706940</v>
      </c>
      <c r="B61" s="6">
        <v>255.73</v>
      </c>
      <c r="C61" t="s">
        <v>32</v>
      </c>
      <c r="D61">
        <v>39.669933460000003</v>
      </c>
      <c r="E61">
        <v>-105.08454883</v>
      </c>
      <c r="F61">
        <v>2093</v>
      </c>
      <c r="G61">
        <v>4</v>
      </c>
      <c r="H61">
        <v>3</v>
      </c>
      <c r="I61">
        <v>1</v>
      </c>
      <c r="J61">
        <v>0</v>
      </c>
      <c r="K61">
        <v>0</v>
      </c>
      <c r="L61">
        <v>838</v>
      </c>
      <c r="M61">
        <v>1966</v>
      </c>
      <c r="N61">
        <v>13807</v>
      </c>
      <c r="O61">
        <v>2</v>
      </c>
      <c r="P61">
        <v>0</v>
      </c>
      <c r="Q61">
        <v>50</v>
      </c>
      <c r="R61" t="s">
        <v>33</v>
      </c>
      <c r="S61">
        <v>5</v>
      </c>
      <c r="T61">
        <v>525000</v>
      </c>
      <c r="U61">
        <v>535250</v>
      </c>
      <c r="V61" s="4">
        <v>43916</v>
      </c>
      <c r="W61">
        <v>535250</v>
      </c>
      <c r="X61" t="s">
        <v>34</v>
      </c>
      <c r="Y61" t="s">
        <v>33</v>
      </c>
      <c r="Z61">
        <v>2571</v>
      </c>
      <c r="AA61" t="s">
        <v>35</v>
      </c>
      <c r="AB61" t="s">
        <v>48</v>
      </c>
      <c r="AC61" t="s">
        <v>49</v>
      </c>
      <c r="AD61" t="s">
        <v>38</v>
      </c>
      <c r="AE61" t="s">
        <v>39</v>
      </c>
      <c r="AF61">
        <v>80227</v>
      </c>
      <c r="AG61">
        <v>255.73</v>
      </c>
      <c r="AH61">
        <v>255.73</v>
      </c>
    </row>
    <row r="62" spans="1:34" x14ac:dyDescent="0.3">
      <c r="A62" s="8">
        <v>3823306</v>
      </c>
      <c r="B62" s="7">
        <v>256.17106997558989</v>
      </c>
      <c r="C62" t="s">
        <v>40</v>
      </c>
      <c r="D62">
        <v>39.671027000000002</v>
      </c>
      <c r="E62">
        <v>-105.090484</v>
      </c>
      <c r="F62">
        <v>1850</v>
      </c>
      <c r="G62">
        <v>4</v>
      </c>
      <c r="H62">
        <v>3</v>
      </c>
      <c r="I62">
        <v>2</v>
      </c>
      <c r="J62">
        <v>3</v>
      </c>
      <c r="K62">
        <v>725</v>
      </c>
      <c r="L62">
        <v>281</v>
      </c>
      <c r="M62">
        <v>1968</v>
      </c>
      <c r="N62">
        <v>12196.8</v>
      </c>
      <c r="O62">
        <v>2</v>
      </c>
      <c r="P62">
        <v>0</v>
      </c>
      <c r="Q62">
        <v>27</v>
      </c>
      <c r="R62" t="s">
        <v>72</v>
      </c>
      <c r="S62">
        <v>37</v>
      </c>
      <c r="T62">
        <v>480000</v>
      </c>
      <c r="U62">
        <v>461951</v>
      </c>
      <c r="V62" s="3">
        <v>43483</v>
      </c>
      <c r="W62">
        <v>461951</v>
      </c>
      <c r="X62" t="s">
        <v>34</v>
      </c>
      <c r="Y62" t="s">
        <v>33</v>
      </c>
      <c r="Z62">
        <v>2519</v>
      </c>
      <c r="AA62" t="s">
        <v>35</v>
      </c>
      <c r="AB62" t="s">
        <v>54</v>
      </c>
      <c r="AC62" t="s">
        <v>49</v>
      </c>
      <c r="AD62" t="s">
        <v>38</v>
      </c>
      <c r="AE62" t="s">
        <v>39</v>
      </c>
      <c r="AF62">
        <v>80227</v>
      </c>
      <c r="AG62">
        <v>249.7</v>
      </c>
      <c r="AH62" s="5">
        <f>AG62*(1+$AJ$55)</f>
        <v>249.7</v>
      </c>
    </row>
    <row r="63" spans="1:34" x14ac:dyDescent="0.3">
      <c r="A63" s="8">
        <v>6789607</v>
      </c>
      <c r="B63" s="7">
        <v>256.98497398307768</v>
      </c>
      <c r="C63" t="s">
        <v>32</v>
      </c>
      <c r="D63">
        <v>39.670650999999999</v>
      </c>
      <c r="E63">
        <v>-105.086708</v>
      </c>
      <c r="F63">
        <v>1918</v>
      </c>
      <c r="G63">
        <v>3</v>
      </c>
      <c r="H63">
        <v>3</v>
      </c>
      <c r="I63">
        <v>1</v>
      </c>
      <c r="J63">
        <v>0</v>
      </c>
      <c r="K63">
        <v>688</v>
      </c>
      <c r="L63">
        <v>149</v>
      </c>
      <c r="M63">
        <v>1967</v>
      </c>
      <c r="N63">
        <v>9860</v>
      </c>
      <c r="O63">
        <v>2</v>
      </c>
      <c r="P63">
        <v>1</v>
      </c>
      <c r="Q63">
        <v>33</v>
      </c>
      <c r="R63" t="s">
        <v>33</v>
      </c>
      <c r="S63">
        <v>21</v>
      </c>
      <c r="T63">
        <v>439000</v>
      </c>
      <c r="U63">
        <v>432000</v>
      </c>
      <c r="V63" s="1">
        <v>42955</v>
      </c>
      <c r="W63">
        <v>432000</v>
      </c>
      <c r="X63" t="s">
        <v>34</v>
      </c>
      <c r="Y63" t="s">
        <v>33</v>
      </c>
      <c r="Z63">
        <v>8047</v>
      </c>
      <c r="AA63" t="s">
        <v>50</v>
      </c>
      <c r="AB63" t="s">
        <v>61</v>
      </c>
      <c r="AC63" t="s">
        <v>62</v>
      </c>
      <c r="AD63" t="s">
        <v>38</v>
      </c>
      <c r="AE63" t="s">
        <v>39</v>
      </c>
      <c r="AF63">
        <v>80227</v>
      </c>
      <c r="AG63">
        <v>225.23</v>
      </c>
      <c r="AH63" s="5">
        <f>AG63*(1+$AJ$2)</f>
        <v>225.23</v>
      </c>
    </row>
    <row r="64" spans="1:34" x14ac:dyDescent="0.3">
      <c r="A64" s="8">
        <v>6312772</v>
      </c>
      <c r="B64" s="7">
        <v>257.52651000513083</v>
      </c>
      <c r="C64" t="s">
        <v>32</v>
      </c>
      <c r="D64">
        <v>39.673191000000003</v>
      </c>
      <c r="E64">
        <v>-105.09101800000001</v>
      </c>
      <c r="F64">
        <v>2086</v>
      </c>
      <c r="G64">
        <v>4</v>
      </c>
      <c r="H64">
        <v>4</v>
      </c>
      <c r="I64">
        <v>1</v>
      </c>
      <c r="J64">
        <v>0</v>
      </c>
      <c r="K64">
        <v>838</v>
      </c>
      <c r="L64">
        <v>0</v>
      </c>
      <c r="M64">
        <v>1970</v>
      </c>
      <c r="N64">
        <v>8512</v>
      </c>
      <c r="O64">
        <v>2</v>
      </c>
      <c r="P64">
        <v>0</v>
      </c>
      <c r="Q64">
        <v>17</v>
      </c>
      <c r="R64" t="s">
        <v>33</v>
      </c>
      <c r="S64">
        <v>3</v>
      </c>
      <c r="T64">
        <v>519000</v>
      </c>
      <c r="U64">
        <v>519000</v>
      </c>
      <c r="V64" s="2">
        <v>43306</v>
      </c>
      <c r="W64">
        <v>519000</v>
      </c>
      <c r="X64" t="s">
        <v>34</v>
      </c>
      <c r="Y64" t="s">
        <v>33</v>
      </c>
      <c r="Z64">
        <v>2382</v>
      </c>
      <c r="AA64" t="s">
        <v>35</v>
      </c>
      <c r="AB64" t="s">
        <v>55</v>
      </c>
      <c r="AC64" t="s">
        <v>42</v>
      </c>
      <c r="AD64" t="s">
        <v>38</v>
      </c>
      <c r="AE64" t="s">
        <v>39</v>
      </c>
      <c r="AF64">
        <v>80227</v>
      </c>
      <c r="AG64">
        <v>248.8</v>
      </c>
      <c r="AH64" s="5">
        <f>AG64*(1+$AJ$27)</f>
        <v>248.8</v>
      </c>
    </row>
    <row r="65" spans="1:34" x14ac:dyDescent="0.3">
      <c r="A65" s="8">
        <v>6984302</v>
      </c>
      <c r="B65" s="7">
        <v>258.11455318763859</v>
      </c>
      <c r="C65" t="s">
        <v>44</v>
      </c>
      <c r="D65">
        <v>39.673496999999998</v>
      </c>
      <c r="E65">
        <v>-105.090924</v>
      </c>
      <c r="F65">
        <v>2166</v>
      </c>
      <c r="G65">
        <v>4</v>
      </c>
      <c r="H65">
        <v>3</v>
      </c>
      <c r="I65">
        <v>0</v>
      </c>
      <c r="J65">
        <v>0</v>
      </c>
      <c r="K65">
        <v>648</v>
      </c>
      <c r="L65">
        <v>72</v>
      </c>
      <c r="M65">
        <v>1970</v>
      </c>
      <c r="N65">
        <v>16431</v>
      </c>
      <c r="O65">
        <v>2</v>
      </c>
      <c r="P65">
        <v>1</v>
      </c>
      <c r="Q65">
        <v>26</v>
      </c>
      <c r="R65" t="s">
        <v>33</v>
      </c>
      <c r="S65">
        <v>3</v>
      </c>
      <c r="T65">
        <v>479900</v>
      </c>
      <c r="U65">
        <v>490000</v>
      </c>
      <c r="V65" s="1">
        <v>42947</v>
      </c>
      <c r="W65">
        <v>490000</v>
      </c>
      <c r="X65" t="s">
        <v>34</v>
      </c>
      <c r="Y65" t="s">
        <v>33</v>
      </c>
      <c r="Z65">
        <v>2372</v>
      </c>
      <c r="AA65" t="s">
        <v>35</v>
      </c>
      <c r="AB65" t="s">
        <v>55</v>
      </c>
      <c r="AC65" t="s">
        <v>42</v>
      </c>
      <c r="AD65" t="s">
        <v>38</v>
      </c>
      <c r="AE65" t="s">
        <v>39</v>
      </c>
      <c r="AF65">
        <v>80227</v>
      </c>
      <c r="AG65">
        <v>226.22</v>
      </c>
      <c r="AH65" s="5">
        <f>AG65*(1+$AJ$2)</f>
        <v>226.22</v>
      </c>
    </row>
    <row r="66" spans="1:34" x14ac:dyDescent="0.3">
      <c r="A66" s="8">
        <v>8917509</v>
      </c>
      <c r="B66" s="7">
        <v>258.20238242473556</v>
      </c>
      <c r="C66" t="s">
        <v>32</v>
      </c>
      <c r="D66">
        <v>39.672714999999997</v>
      </c>
      <c r="E66">
        <v>-105.089994</v>
      </c>
      <c r="F66">
        <v>2086</v>
      </c>
      <c r="G66">
        <v>4</v>
      </c>
      <c r="H66">
        <v>3</v>
      </c>
      <c r="I66">
        <v>1</v>
      </c>
      <c r="J66">
        <v>0</v>
      </c>
      <c r="K66">
        <v>0</v>
      </c>
      <c r="L66">
        <v>838</v>
      </c>
      <c r="M66">
        <v>1970</v>
      </c>
      <c r="N66">
        <v>10725</v>
      </c>
      <c r="O66">
        <v>2</v>
      </c>
      <c r="P66">
        <v>0</v>
      </c>
      <c r="Q66">
        <v>28</v>
      </c>
      <c r="R66" t="s">
        <v>33</v>
      </c>
      <c r="S66">
        <v>2</v>
      </c>
      <c r="T66">
        <v>525000</v>
      </c>
      <c r="U66">
        <v>525000</v>
      </c>
      <c r="V66" s="3">
        <v>43622</v>
      </c>
      <c r="W66">
        <v>525000</v>
      </c>
      <c r="X66" t="s">
        <v>34</v>
      </c>
      <c r="Y66" t="s">
        <v>33</v>
      </c>
      <c r="Z66">
        <v>2440</v>
      </c>
      <c r="AA66" t="s">
        <v>35</v>
      </c>
      <c r="AB66" t="s">
        <v>54</v>
      </c>
      <c r="AC66" t="s">
        <v>49</v>
      </c>
      <c r="AD66" t="s">
        <v>38</v>
      </c>
      <c r="AE66" t="s">
        <v>39</v>
      </c>
      <c r="AF66">
        <v>80227</v>
      </c>
      <c r="AG66">
        <v>251.68</v>
      </c>
      <c r="AH66" s="5">
        <f>AG66*(1+$AJ$55)</f>
        <v>251.68</v>
      </c>
    </row>
    <row r="67" spans="1:34" x14ac:dyDescent="0.3">
      <c r="A67" s="8">
        <v>2049282</v>
      </c>
      <c r="B67" s="7">
        <v>258.70786751730691</v>
      </c>
      <c r="C67" t="s">
        <v>40</v>
      </c>
      <c r="D67">
        <v>39.669331</v>
      </c>
      <c r="E67">
        <v>-105.09005399999999</v>
      </c>
      <c r="F67">
        <v>1698</v>
      </c>
      <c r="G67">
        <v>3</v>
      </c>
      <c r="H67">
        <v>2</v>
      </c>
      <c r="I67">
        <v>2</v>
      </c>
      <c r="J67">
        <v>3</v>
      </c>
      <c r="K67">
        <v>0</v>
      </c>
      <c r="L67">
        <v>996</v>
      </c>
      <c r="M67">
        <v>1971</v>
      </c>
      <c r="N67">
        <v>11062</v>
      </c>
      <c r="O67">
        <v>2</v>
      </c>
      <c r="P67">
        <v>0</v>
      </c>
      <c r="Q67">
        <v>33</v>
      </c>
      <c r="R67" t="s">
        <v>33</v>
      </c>
      <c r="S67">
        <v>19</v>
      </c>
      <c r="T67">
        <v>409000</v>
      </c>
      <c r="U67">
        <v>385000</v>
      </c>
      <c r="V67" s="1">
        <v>42739</v>
      </c>
      <c r="W67">
        <v>385000</v>
      </c>
      <c r="X67" t="s">
        <v>34</v>
      </c>
      <c r="Y67" t="s">
        <v>33</v>
      </c>
      <c r="Z67">
        <v>2622</v>
      </c>
      <c r="AA67" t="s">
        <v>35</v>
      </c>
      <c r="AB67" t="s">
        <v>54</v>
      </c>
      <c r="AC67" t="s">
        <v>42</v>
      </c>
      <c r="AD67" t="s">
        <v>38</v>
      </c>
      <c r="AE67" t="s">
        <v>39</v>
      </c>
      <c r="AF67">
        <v>80227</v>
      </c>
      <c r="AG67">
        <v>226.74</v>
      </c>
      <c r="AH67" s="5">
        <f>AG67*(1+$AJ$2)</f>
        <v>226.74</v>
      </c>
    </row>
    <row r="68" spans="1:34" x14ac:dyDescent="0.3">
      <c r="A68" s="8">
        <v>9823376</v>
      </c>
      <c r="B68" s="7">
        <v>258.8790158816343</v>
      </c>
      <c r="C68" t="s">
        <v>53</v>
      </c>
      <c r="D68">
        <v>39.670617</v>
      </c>
      <c r="E68">
        <v>-105.08599700000001</v>
      </c>
      <c r="F68">
        <v>2120</v>
      </c>
      <c r="G68">
        <v>4</v>
      </c>
      <c r="H68">
        <v>3</v>
      </c>
      <c r="I68">
        <v>0</v>
      </c>
      <c r="J68">
        <v>0</v>
      </c>
      <c r="K68">
        <v>780</v>
      </c>
      <c r="L68">
        <v>59</v>
      </c>
      <c r="M68">
        <v>1967</v>
      </c>
      <c r="N68">
        <v>10107</v>
      </c>
      <c r="O68">
        <v>2</v>
      </c>
      <c r="P68">
        <v>0</v>
      </c>
      <c r="Q68">
        <v>38</v>
      </c>
      <c r="R68" t="s">
        <v>33</v>
      </c>
      <c r="S68">
        <v>8</v>
      </c>
      <c r="T68">
        <v>474900</v>
      </c>
      <c r="U68">
        <v>481000</v>
      </c>
      <c r="V68" s="1">
        <v>42825</v>
      </c>
      <c r="W68">
        <v>481000</v>
      </c>
      <c r="X68" t="s">
        <v>34</v>
      </c>
      <c r="Y68" t="s">
        <v>33</v>
      </c>
      <c r="Z68">
        <v>2540</v>
      </c>
      <c r="AA68" t="s">
        <v>35</v>
      </c>
      <c r="AB68" t="s">
        <v>59</v>
      </c>
      <c r="AC68" t="s">
        <v>42</v>
      </c>
      <c r="AD68" t="s">
        <v>38</v>
      </c>
      <c r="AE68" t="s">
        <v>39</v>
      </c>
      <c r="AF68">
        <v>80227</v>
      </c>
      <c r="AG68">
        <v>226.89</v>
      </c>
      <c r="AH68" s="5">
        <f>AG68*(1+$AJ$2)</f>
        <v>226.89</v>
      </c>
    </row>
    <row r="69" spans="1:34" x14ac:dyDescent="0.3">
      <c r="A69" s="8">
        <v>4813982</v>
      </c>
      <c r="B69" s="7">
        <v>258.92386044125192</v>
      </c>
      <c r="C69" t="s">
        <v>32</v>
      </c>
      <c r="D69">
        <v>39.673850999999999</v>
      </c>
      <c r="E69">
        <v>-105.08783699999999</v>
      </c>
      <c r="F69">
        <v>3318</v>
      </c>
      <c r="G69">
        <v>3</v>
      </c>
      <c r="H69">
        <v>5</v>
      </c>
      <c r="I69">
        <v>1</v>
      </c>
      <c r="J69">
        <v>0</v>
      </c>
      <c r="K69">
        <v>1275</v>
      </c>
      <c r="L69">
        <v>304</v>
      </c>
      <c r="M69">
        <v>1981</v>
      </c>
      <c r="N69">
        <v>15732</v>
      </c>
      <c r="O69">
        <v>2</v>
      </c>
      <c r="P69">
        <v>0</v>
      </c>
      <c r="Q69">
        <v>18</v>
      </c>
      <c r="R69" t="s">
        <v>33</v>
      </c>
      <c r="S69">
        <v>2</v>
      </c>
      <c r="T69">
        <v>825000</v>
      </c>
      <c r="U69">
        <v>830000</v>
      </c>
      <c r="V69" s="2">
        <v>43397</v>
      </c>
      <c r="W69">
        <v>830000</v>
      </c>
      <c r="X69" t="s">
        <v>34</v>
      </c>
      <c r="Y69" t="s">
        <v>33</v>
      </c>
      <c r="Z69">
        <v>2333</v>
      </c>
      <c r="AA69" t="s">
        <v>35</v>
      </c>
      <c r="AB69" t="s">
        <v>36</v>
      </c>
      <c r="AC69" t="s">
        <v>37</v>
      </c>
      <c r="AD69" t="s">
        <v>38</v>
      </c>
      <c r="AE69" t="s">
        <v>39</v>
      </c>
      <c r="AF69">
        <v>80227</v>
      </c>
      <c r="AG69">
        <v>250.15</v>
      </c>
      <c r="AH69" s="5">
        <f>AG69*(1+$AJ$27)</f>
        <v>250.15</v>
      </c>
    </row>
    <row r="70" spans="1:34" x14ac:dyDescent="0.3">
      <c r="A70" s="8">
        <v>6122995</v>
      </c>
      <c r="B70" s="6">
        <v>260.08999999999997</v>
      </c>
      <c r="C70" t="s">
        <v>53</v>
      </c>
      <c r="D70">
        <v>39.669543840000003</v>
      </c>
      <c r="E70">
        <v>-105.085612</v>
      </c>
      <c r="F70">
        <v>2057</v>
      </c>
      <c r="G70">
        <v>4</v>
      </c>
      <c r="H70">
        <v>3</v>
      </c>
      <c r="I70">
        <v>0</v>
      </c>
      <c r="J70">
        <v>0</v>
      </c>
      <c r="K70">
        <v>693</v>
      </c>
      <c r="L70">
        <v>0</v>
      </c>
      <c r="M70">
        <v>1967</v>
      </c>
      <c r="N70">
        <v>9384</v>
      </c>
      <c r="O70">
        <v>2</v>
      </c>
      <c r="P70">
        <v>0</v>
      </c>
      <c r="Q70">
        <v>49</v>
      </c>
      <c r="R70" t="s">
        <v>33</v>
      </c>
      <c r="S70">
        <v>3</v>
      </c>
      <c r="T70">
        <v>535000</v>
      </c>
      <c r="U70">
        <v>535000</v>
      </c>
      <c r="V70" s="4">
        <v>44070</v>
      </c>
      <c r="W70">
        <v>535000</v>
      </c>
      <c r="X70" t="s">
        <v>34</v>
      </c>
      <c r="Y70" t="s">
        <v>33</v>
      </c>
      <c r="Z70">
        <v>2599</v>
      </c>
      <c r="AA70" t="s">
        <v>35</v>
      </c>
      <c r="AB70" t="s">
        <v>59</v>
      </c>
      <c r="AC70" t="s">
        <v>42</v>
      </c>
      <c r="AD70" t="s">
        <v>38</v>
      </c>
      <c r="AE70" t="s">
        <v>39</v>
      </c>
      <c r="AF70">
        <v>80227</v>
      </c>
      <c r="AG70">
        <v>260.08999999999997</v>
      </c>
      <c r="AH70">
        <v>260.08999999999997</v>
      </c>
    </row>
    <row r="71" spans="1:34" x14ac:dyDescent="0.3">
      <c r="A71" s="8">
        <v>2072793</v>
      </c>
      <c r="B71" s="7">
        <v>260.75594212416621</v>
      </c>
      <c r="C71" t="s">
        <v>32</v>
      </c>
      <c r="D71">
        <v>39.672981</v>
      </c>
      <c r="E71">
        <v>-105.08556400000001</v>
      </c>
      <c r="F71">
        <v>2084</v>
      </c>
      <c r="G71">
        <v>5</v>
      </c>
      <c r="H71">
        <v>4</v>
      </c>
      <c r="I71">
        <v>1</v>
      </c>
      <c r="J71">
        <v>0</v>
      </c>
      <c r="K71">
        <v>629</v>
      </c>
      <c r="L71">
        <v>158</v>
      </c>
      <c r="M71">
        <v>1969</v>
      </c>
      <c r="N71">
        <v>10448</v>
      </c>
      <c r="O71">
        <v>2</v>
      </c>
      <c r="P71">
        <v>0</v>
      </c>
      <c r="Q71">
        <v>34</v>
      </c>
      <c r="R71" t="s">
        <v>33</v>
      </c>
      <c r="S71">
        <v>5</v>
      </c>
      <c r="T71">
        <v>520000</v>
      </c>
      <c r="U71">
        <v>525000</v>
      </c>
      <c r="V71" s="2">
        <v>43341</v>
      </c>
      <c r="W71">
        <v>525000</v>
      </c>
      <c r="X71" t="s">
        <v>34</v>
      </c>
      <c r="Y71" t="s">
        <v>33</v>
      </c>
      <c r="Z71">
        <v>2425</v>
      </c>
      <c r="AA71" t="s">
        <v>35</v>
      </c>
      <c r="AB71" t="s">
        <v>59</v>
      </c>
      <c r="AC71" t="s">
        <v>47</v>
      </c>
      <c r="AD71" t="s">
        <v>38</v>
      </c>
      <c r="AE71" t="s">
        <v>39</v>
      </c>
      <c r="AF71">
        <v>80227</v>
      </c>
      <c r="AG71">
        <v>251.92</v>
      </c>
      <c r="AH71" s="5">
        <f>AG71*(1+$AJ$27)</f>
        <v>251.92</v>
      </c>
    </row>
    <row r="72" spans="1:34" x14ac:dyDescent="0.3">
      <c r="A72" s="8">
        <v>8671421</v>
      </c>
      <c r="B72" s="7">
        <v>261.32116517493898</v>
      </c>
      <c r="C72" t="s">
        <v>53</v>
      </c>
      <c r="D72">
        <v>39.669956999999997</v>
      </c>
      <c r="E72">
        <v>-105.089</v>
      </c>
      <c r="F72">
        <v>2120</v>
      </c>
      <c r="G72">
        <v>4</v>
      </c>
      <c r="H72">
        <v>3</v>
      </c>
      <c r="I72">
        <v>0</v>
      </c>
      <c r="J72">
        <v>0</v>
      </c>
      <c r="K72">
        <v>0</v>
      </c>
      <c r="L72">
        <v>690</v>
      </c>
      <c r="M72">
        <v>1968</v>
      </c>
      <c r="N72">
        <v>10694</v>
      </c>
      <c r="O72">
        <v>2</v>
      </c>
      <c r="P72">
        <v>1</v>
      </c>
      <c r="Q72">
        <v>34</v>
      </c>
      <c r="R72" t="s">
        <v>33</v>
      </c>
      <c r="S72">
        <v>50</v>
      </c>
      <c r="T72">
        <v>569700</v>
      </c>
      <c r="U72">
        <v>540000</v>
      </c>
      <c r="V72" s="3">
        <v>43718</v>
      </c>
      <c r="W72">
        <v>540000</v>
      </c>
      <c r="X72" t="s">
        <v>34</v>
      </c>
      <c r="Y72" t="s">
        <v>33</v>
      </c>
      <c r="Z72">
        <v>2580</v>
      </c>
      <c r="AA72" t="s">
        <v>35</v>
      </c>
      <c r="AB72" t="s">
        <v>54</v>
      </c>
      <c r="AC72" t="s">
        <v>49</v>
      </c>
      <c r="AD72" t="s">
        <v>38</v>
      </c>
      <c r="AE72" t="s">
        <v>39</v>
      </c>
      <c r="AF72">
        <v>80227</v>
      </c>
      <c r="AG72">
        <v>254.72</v>
      </c>
      <c r="AH72" s="5">
        <f>AG72*(1+$AJ$55)</f>
        <v>254.72</v>
      </c>
    </row>
    <row r="73" spans="1:34" x14ac:dyDescent="0.3">
      <c r="A73" s="8">
        <v>4641162</v>
      </c>
      <c r="B73" s="7">
        <v>261.68750908158029</v>
      </c>
      <c r="C73" t="s">
        <v>32</v>
      </c>
      <c r="D73">
        <v>39.674529999999997</v>
      </c>
      <c r="E73">
        <v>-105.08712300000001</v>
      </c>
      <c r="F73">
        <v>2571</v>
      </c>
      <c r="G73">
        <v>5</v>
      </c>
      <c r="H73">
        <v>4</v>
      </c>
      <c r="I73">
        <v>1</v>
      </c>
      <c r="J73">
        <v>0</v>
      </c>
      <c r="K73">
        <v>1216</v>
      </c>
      <c r="L73">
        <v>135</v>
      </c>
      <c r="M73">
        <v>1988</v>
      </c>
      <c r="N73">
        <v>18028</v>
      </c>
      <c r="O73">
        <v>3</v>
      </c>
      <c r="P73">
        <v>0</v>
      </c>
      <c r="Q73">
        <v>31</v>
      </c>
      <c r="R73" t="s">
        <v>33</v>
      </c>
      <c r="S73">
        <v>39</v>
      </c>
      <c r="T73">
        <v>680000</v>
      </c>
      <c r="U73">
        <v>650000</v>
      </c>
      <c r="V73" s="2">
        <v>43214</v>
      </c>
      <c r="W73">
        <v>650000</v>
      </c>
      <c r="X73" t="s">
        <v>34</v>
      </c>
      <c r="Y73" t="s">
        <v>43</v>
      </c>
      <c r="Z73">
        <v>2300</v>
      </c>
      <c r="AA73" t="s">
        <v>35</v>
      </c>
      <c r="AB73" t="s">
        <v>36</v>
      </c>
      <c r="AC73" t="s">
        <v>37</v>
      </c>
      <c r="AD73" t="s">
        <v>38</v>
      </c>
      <c r="AE73" t="s">
        <v>39</v>
      </c>
      <c r="AF73">
        <v>80227</v>
      </c>
      <c r="AG73">
        <v>252.82</v>
      </c>
      <c r="AH73" s="5">
        <f>AG73*(1+$AJ$27)</f>
        <v>252.82</v>
      </c>
    </row>
    <row r="74" spans="1:34" x14ac:dyDescent="0.3">
      <c r="A74" s="8">
        <v>6841336</v>
      </c>
      <c r="B74" s="7">
        <v>261.69785982555157</v>
      </c>
      <c r="C74" t="s">
        <v>44</v>
      </c>
      <c r="D74">
        <v>39.670276000000001</v>
      </c>
      <c r="E74">
        <v>-105.09062299999999</v>
      </c>
      <c r="F74">
        <v>2120</v>
      </c>
      <c r="G74">
        <v>4</v>
      </c>
      <c r="H74">
        <v>3</v>
      </c>
      <c r="I74">
        <v>0</v>
      </c>
      <c r="J74">
        <v>0</v>
      </c>
      <c r="K74">
        <v>838</v>
      </c>
      <c r="L74">
        <v>0</v>
      </c>
      <c r="M74">
        <v>1968</v>
      </c>
      <c r="N74">
        <v>9303</v>
      </c>
      <c r="O74">
        <v>2</v>
      </c>
      <c r="P74">
        <v>1</v>
      </c>
      <c r="Q74">
        <v>29</v>
      </c>
      <c r="R74" t="s">
        <v>33</v>
      </c>
      <c r="S74">
        <v>4</v>
      </c>
      <c r="T74">
        <v>525000</v>
      </c>
      <c r="U74">
        <v>536000</v>
      </c>
      <c r="V74" s="2">
        <v>43220</v>
      </c>
      <c r="W74">
        <v>536000</v>
      </c>
      <c r="X74" t="s">
        <v>34</v>
      </c>
      <c r="Y74" t="s">
        <v>33</v>
      </c>
      <c r="Z74">
        <v>8390</v>
      </c>
      <c r="AA74" t="s">
        <v>50</v>
      </c>
      <c r="AB74" t="s">
        <v>61</v>
      </c>
      <c r="AC74" t="s">
        <v>62</v>
      </c>
      <c r="AD74" t="s">
        <v>38</v>
      </c>
      <c r="AE74" t="s">
        <v>39</v>
      </c>
      <c r="AF74">
        <v>80227</v>
      </c>
      <c r="AG74">
        <v>252.83</v>
      </c>
      <c r="AH74" s="5">
        <f>AG74*(1+$AJ$27)</f>
        <v>252.83</v>
      </c>
    </row>
    <row r="75" spans="1:34" x14ac:dyDescent="0.3">
      <c r="A75" s="8">
        <v>7179969</v>
      </c>
      <c r="B75" s="7">
        <v>262.4274919686892</v>
      </c>
      <c r="C75" t="s">
        <v>40</v>
      </c>
      <c r="D75">
        <v>39.668841999999998</v>
      </c>
      <c r="E75">
        <v>-105.088544</v>
      </c>
      <c r="F75">
        <v>1700</v>
      </c>
      <c r="G75">
        <v>3</v>
      </c>
      <c r="H75">
        <v>2</v>
      </c>
      <c r="I75">
        <v>2</v>
      </c>
      <c r="J75">
        <v>3</v>
      </c>
      <c r="K75">
        <v>0</v>
      </c>
      <c r="L75">
        <v>1012</v>
      </c>
      <c r="M75">
        <v>1967</v>
      </c>
      <c r="N75">
        <v>10476</v>
      </c>
      <c r="O75">
        <v>2</v>
      </c>
      <c r="P75">
        <v>0</v>
      </c>
      <c r="Q75">
        <v>35</v>
      </c>
      <c r="R75" t="s">
        <v>33</v>
      </c>
      <c r="S75">
        <v>7</v>
      </c>
      <c r="T75">
        <v>385000</v>
      </c>
      <c r="U75">
        <v>391000</v>
      </c>
      <c r="V75" s="1">
        <v>43019</v>
      </c>
      <c r="W75">
        <v>391000</v>
      </c>
      <c r="X75" t="s">
        <v>34</v>
      </c>
      <c r="Y75" t="s">
        <v>33</v>
      </c>
      <c r="Z75">
        <v>2693</v>
      </c>
      <c r="AA75" t="s">
        <v>35</v>
      </c>
      <c r="AB75" t="s">
        <v>36</v>
      </c>
      <c r="AC75" t="s">
        <v>49</v>
      </c>
      <c r="AD75" t="s">
        <v>38</v>
      </c>
      <c r="AE75" t="s">
        <v>39</v>
      </c>
      <c r="AF75">
        <v>80227</v>
      </c>
      <c r="AG75">
        <v>230</v>
      </c>
      <c r="AH75" s="5">
        <f>AG75*(1+$AJ$2)</f>
        <v>230</v>
      </c>
    </row>
    <row r="76" spans="1:34" x14ac:dyDescent="0.3">
      <c r="A76" s="8">
        <v>9130374</v>
      </c>
      <c r="B76" s="7">
        <v>262.81574017444842</v>
      </c>
      <c r="C76" t="s">
        <v>32</v>
      </c>
      <c r="D76">
        <v>39.672777000000004</v>
      </c>
      <c r="E76">
        <v>-105.08337299999999</v>
      </c>
      <c r="F76">
        <v>2048</v>
      </c>
      <c r="G76">
        <v>5</v>
      </c>
      <c r="H76">
        <v>4</v>
      </c>
      <c r="I76">
        <v>1</v>
      </c>
      <c r="J76">
        <v>0</v>
      </c>
      <c r="K76">
        <v>0</v>
      </c>
      <c r="L76">
        <v>825</v>
      </c>
      <c r="M76">
        <v>1970</v>
      </c>
      <c r="N76">
        <v>11079</v>
      </c>
      <c r="O76">
        <v>2</v>
      </c>
      <c r="P76">
        <v>0</v>
      </c>
      <c r="Q76">
        <v>29</v>
      </c>
      <c r="R76" t="s">
        <v>33</v>
      </c>
      <c r="S76">
        <v>3</v>
      </c>
      <c r="T76">
        <v>485000</v>
      </c>
      <c r="U76">
        <v>520000</v>
      </c>
      <c r="V76" s="2">
        <v>43224</v>
      </c>
      <c r="W76">
        <v>520000</v>
      </c>
      <c r="X76" t="s">
        <v>34</v>
      </c>
      <c r="Y76" t="s">
        <v>33</v>
      </c>
      <c r="Z76">
        <v>2421</v>
      </c>
      <c r="AA76" t="s">
        <v>35</v>
      </c>
      <c r="AB76" t="s">
        <v>56</v>
      </c>
      <c r="AC76" t="s">
        <v>47</v>
      </c>
      <c r="AD76" t="s">
        <v>38</v>
      </c>
      <c r="AE76" t="s">
        <v>39</v>
      </c>
      <c r="AF76">
        <v>80227</v>
      </c>
      <c r="AG76">
        <v>253.91</v>
      </c>
      <c r="AH76" s="5">
        <f>AG76*(1+$AJ$27)</f>
        <v>253.91</v>
      </c>
    </row>
    <row r="77" spans="1:34" x14ac:dyDescent="0.3">
      <c r="A77" s="8">
        <v>3716594</v>
      </c>
      <c r="B77" s="7">
        <v>264.11165500406833</v>
      </c>
      <c r="C77" t="s">
        <v>32</v>
      </c>
      <c r="D77">
        <v>39.670757000000002</v>
      </c>
      <c r="E77">
        <v>-105.090625</v>
      </c>
      <c r="F77">
        <v>2117</v>
      </c>
      <c r="G77">
        <v>5</v>
      </c>
      <c r="H77">
        <v>4</v>
      </c>
      <c r="I77">
        <v>1</v>
      </c>
      <c r="J77">
        <v>0</v>
      </c>
      <c r="K77">
        <v>838</v>
      </c>
      <c r="L77">
        <v>0</v>
      </c>
      <c r="M77">
        <v>1968</v>
      </c>
      <c r="N77">
        <v>9573</v>
      </c>
      <c r="O77">
        <v>2</v>
      </c>
      <c r="P77">
        <v>0</v>
      </c>
      <c r="Q77">
        <v>33</v>
      </c>
      <c r="R77" t="s">
        <v>33</v>
      </c>
      <c r="S77">
        <v>6</v>
      </c>
      <c r="T77">
        <v>555000</v>
      </c>
      <c r="U77">
        <v>545000</v>
      </c>
      <c r="V77" s="3">
        <v>43532</v>
      </c>
      <c r="W77">
        <v>545000</v>
      </c>
      <c r="X77" t="s">
        <v>34</v>
      </c>
      <c r="Y77" t="s">
        <v>33</v>
      </c>
      <c r="Z77">
        <v>8389</v>
      </c>
      <c r="AA77" t="s">
        <v>50</v>
      </c>
      <c r="AB77" t="s">
        <v>61</v>
      </c>
      <c r="AC77" t="s">
        <v>62</v>
      </c>
      <c r="AD77" t="s">
        <v>38</v>
      </c>
      <c r="AE77" t="s">
        <v>39</v>
      </c>
      <c r="AF77">
        <v>80227</v>
      </c>
      <c r="AG77">
        <v>257.44</v>
      </c>
      <c r="AH77" s="5">
        <f>AG77*(1+$AJ$55)</f>
        <v>257.44</v>
      </c>
    </row>
    <row r="78" spans="1:34" x14ac:dyDescent="0.3">
      <c r="A78" s="8">
        <v>3482488</v>
      </c>
      <c r="B78" s="7">
        <v>267.56673165726011</v>
      </c>
      <c r="C78" t="s">
        <v>40</v>
      </c>
      <c r="D78">
        <v>39.672215000000001</v>
      </c>
      <c r="E78">
        <v>-105.09107400000001</v>
      </c>
      <c r="F78">
        <v>1852</v>
      </c>
      <c r="G78">
        <v>4</v>
      </c>
      <c r="H78">
        <v>3</v>
      </c>
      <c r="I78">
        <v>2</v>
      </c>
      <c r="J78">
        <v>3</v>
      </c>
      <c r="K78">
        <v>762</v>
      </c>
      <c r="L78">
        <v>254</v>
      </c>
      <c r="M78">
        <v>1970</v>
      </c>
      <c r="N78">
        <v>10532</v>
      </c>
      <c r="O78">
        <v>2</v>
      </c>
      <c r="P78">
        <v>0</v>
      </c>
      <c r="Q78">
        <v>20</v>
      </c>
      <c r="R78" t="s">
        <v>33</v>
      </c>
      <c r="S78">
        <v>0</v>
      </c>
      <c r="T78">
        <v>490000</v>
      </c>
      <c r="U78">
        <v>478735</v>
      </c>
      <c r="V78" s="2">
        <v>43217</v>
      </c>
      <c r="W78">
        <v>478735</v>
      </c>
      <c r="X78" t="s">
        <v>34</v>
      </c>
      <c r="Y78" t="s">
        <v>33</v>
      </c>
      <c r="Z78">
        <v>8380</v>
      </c>
      <c r="AA78" t="s">
        <v>50</v>
      </c>
      <c r="AB78" t="s">
        <v>51</v>
      </c>
      <c r="AC78" t="s">
        <v>52</v>
      </c>
      <c r="AD78" t="s">
        <v>38</v>
      </c>
      <c r="AE78" t="s">
        <v>39</v>
      </c>
      <c r="AF78">
        <v>80227</v>
      </c>
      <c r="AG78">
        <v>258.5</v>
      </c>
      <c r="AH78" s="5">
        <f>AG78*(1+$AJ$27)</f>
        <v>258.5</v>
      </c>
    </row>
    <row r="79" spans="1:34" x14ac:dyDescent="0.3">
      <c r="A79" s="8">
        <v>8665693</v>
      </c>
      <c r="B79" s="7">
        <v>267.71261798209923</v>
      </c>
      <c r="C79" t="s">
        <v>44</v>
      </c>
      <c r="D79">
        <v>39.673636000000002</v>
      </c>
      <c r="E79">
        <v>-105.091165</v>
      </c>
      <c r="F79">
        <v>2261</v>
      </c>
      <c r="G79">
        <v>4</v>
      </c>
      <c r="H79">
        <v>3</v>
      </c>
      <c r="I79">
        <v>0</v>
      </c>
      <c r="J79">
        <v>0</v>
      </c>
      <c r="K79">
        <v>648</v>
      </c>
      <c r="L79">
        <v>72</v>
      </c>
      <c r="M79">
        <v>1970</v>
      </c>
      <c r="N79">
        <v>16431</v>
      </c>
      <c r="O79">
        <v>2</v>
      </c>
      <c r="P79">
        <v>1</v>
      </c>
      <c r="Q79">
        <v>23</v>
      </c>
      <c r="R79" t="s">
        <v>33</v>
      </c>
      <c r="S79">
        <v>1</v>
      </c>
      <c r="T79">
        <v>590000</v>
      </c>
      <c r="U79">
        <v>590000</v>
      </c>
      <c r="V79" s="3">
        <v>43689</v>
      </c>
      <c r="W79">
        <v>590000</v>
      </c>
      <c r="X79" t="s">
        <v>34</v>
      </c>
      <c r="Y79" t="s">
        <v>33</v>
      </c>
      <c r="Z79">
        <v>2372</v>
      </c>
      <c r="AA79" t="s">
        <v>35</v>
      </c>
      <c r="AB79" t="s">
        <v>55</v>
      </c>
      <c r="AC79" t="s">
        <v>42</v>
      </c>
      <c r="AD79" t="s">
        <v>38</v>
      </c>
      <c r="AE79" t="s">
        <v>39</v>
      </c>
      <c r="AF79">
        <v>80227</v>
      </c>
      <c r="AG79">
        <v>260.95</v>
      </c>
      <c r="AH79" s="5">
        <f>AG79*(1+$AJ$55)</f>
        <v>260.95</v>
      </c>
    </row>
    <row r="80" spans="1:34" x14ac:dyDescent="0.3">
      <c r="A80" s="8">
        <v>8370272</v>
      </c>
      <c r="B80" s="6">
        <v>270.95999999999998</v>
      </c>
      <c r="C80" t="s">
        <v>44</v>
      </c>
      <c r="D80">
        <v>39.669237959999997</v>
      </c>
      <c r="E80">
        <v>-105.08747336</v>
      </c>
      <c r="F80">
        <v>2362</v>
      </c>
      <c r="G80">
        <v>4</v>
      </c>
      <c r="H80">
        <v>4</v>
      </c>
      <c r="I80">
        <v>1</v>
      </c>
      <c r="J80">
        <v>0</v>
      </c>
      <c r="K80">
        <v>890</v>
      </c>
      <c r="L80">
        <v>0</v>
      </c>
      <c r="M80">
        <v>1967</v>
      </c>
      <c r="N80">
        <v>12725</v>
      </c>
      <c r="O80">
        <v>2</v>
      </c>
      <c r="P80">
        <v>0</v>
      </c>
      <c r="Q80">
        <v>45</v>
      </c>
      <c r="R80" t="s">
        <v>33</v>
      </c>
      <c r="S80">
        <v>3</v>
      </c>
      <c r="T80">
        <v>629900</v>
      </c>
      <c r="U80">
        <v>640000</v>
      </c>
      <c r="V80" s="4">
        <v>44026</v>
      </c>
      <c r="W80">
        <v>640000</v>
      </c>
      <c r="X80" t="s">
        <v>34</v>
      </c>
      <c r="Y80" t="s">
        <v>45</v>
      </c>
      <c r="Z80">
        <v>2645</v>
      </c>
      <c r="AA80" t="s">
        <v>35</v>
      </c>
      <c r="AB80" t="s">
        <v>46</v>
      </c>
      <c r="AC80" t="s">
        <v>47</v>
      </c>
      <c r="AD80" t="s">
        <v>38</v>
      </c>
      <c r="AE80" t="s">
        <v>39</v>
      </c>
      <c r="AF80">
        <v>80227</v>
      </c>
      <c r="AG80">
        <v>270.95999999999998</v>
      </c>
      <c r="AH80">
        <v>270.95999999999998</v>
      </c>
    </row>
    <row r="81" spans="1:36" x14ac:dyDescent="0.3">
      <c r="A81" s="8">
        <v>9665617</v>
      </c>
      <c r="B81" s="7">
        <v>272.98582302685105</v>
      </c>
      <c r="C81" t="s">
        <v>53</v>
      </c>
      <c r="D81">
        <v>39.668421000000002</v>
      </c>
      <c r="E81">
        <v>-105.083991</v>
      </c>
      <c r="F81">
        <v>2067</v>
      </c>
      <c r="G81">
        <v>4</v>
      </c>
      <c r="H81">
        <v>3</v>
      </c>
      <c r="I81">
        <v>0</v>
      </c>
      <c r="J81">
        <v>0</v>
      </c>
      <c r="K81">
        <v>623</v>
      </c>
      <c r="L81">
        <v>70</v>
      </c>
      <c r="M81">
        <v>1967</v>
      </c>
      <c r="N81">
        <v>9520</v>
      </c>
      <c r="O81">
        <v>2</v>
      </c>
      <c r="P81">
        <v>0</v>
      </c>
      <c r="Q81">
        <v>49</v>
      </c>
      <c r="R81" t="s">
        <v>33</v>
      </c>
      <c r="S81">
        <v>26</v>
      </c>
      <c r="T81">
        <v>565000</v>
      </c>
      <c r="U81">
        <v>550000</v>
      </c>
      <c r="V81" s="3">
        <v>43602</v>
      </c>
      <c r="W81">
        <v>550000</v>
      </c>
      <c r="X81" t="s">
        <v>34</v>
      </c>
      <c r="Y81" t="s">
        <v>33</v>
      </c>
      <c r="Z81">
        <v>2662</v>
      </c>
      <c r="AA81" t="s">
        <v>35</v>
      </c>
      <c r="AB81" t="s">
        <v>48</v>
      </c>
      <c r="AC81" t="s">
        <v>49</v>
      </c>
      <c r="AD81" t="s">
        <v>38</v>
      </c>
      <c r="AE81" t="s">
        <v>39</v>
      </c>
      <c r="AF81">
        <v>80227</v>
      </c>
      <c r="AG81">
        <v>266.08999999999997</v>
      </c>
      <c r="AH81" s="5">
        <f>AG81*(1+$AJ$55)</f>
        <v>266.08999999999997</v>
      </c>
    </row>
    <row r="82" spans="1:36" x14ac:dyDescent="0.3">
      <c r="A82" s="8">
        <v>1974333</v>
      </c>
      <c r="B82" s="7">
        <v>274.31541672652639</v>
      </c>
      <c r="C82" t="s">
        <v>40</v>
      </c>
      <c r="D82">
        <v>39.669386000000003</v>
      </c>
      <c r="E82">
        <v>-105.09314500000001</v>
      </c>
      <c r="F82">
        <v>1698</v>
      </c>
      <c r="G82">
        <v>4</v>
      </c>
      <c r="H82">
        <v>3</v>
      </c>
      <c r="I82">
        <v>2</v>
      </c>
      <c r="J82">
        <v>3</v>
      </c>
      <c r="K82">
        <v>896</v>
      </c>
      <c r="L82">
        <v>100</v>
      </c>
      <c r="M82">
        <v>1968</v>
      </c>
      <c r="N82">
        <v>10487</v>
      </c>
      <c r="O82">
        <v>2</v>
      </c>
      <c r="P82">
        <v>0</v>
      </c>
      <c r="Q82">
        <v>24</v>
      </c>
      <c r="R82" t="s">
        <v>33</v>
      </c>
      <c r="S82">
        <v>6</v>
      </c>
      <c r="T82">
        <v>430000</v>
      </c>
      <c r="U82">
        <v>450000</v>
      </c>
      <c r="V82" s="2">
        <v>43339</v>
      </c>
      <c r="W82">
        <v>450000</v>
      </c>
      <c r="X82" t="s">
        <v>34</v>
      </c>
      <c r="Y82" t="s">
        <v>33</v>
      </c>
      <c r="Z82">
        <v>8589</v>
      </c>
      <c r="AA82" t="s">
        <v>50</v>
      </c>
      <c r="AB82" t="s">
        <v>73</v>
      </c>
      <c r="AC82" t="s">
        <v>62</v>
      </c>
      <c r="AD82" t="s">
        <v>38</v>
      </c>
      <c r="AE82" t="s">
        <v>39</v>
      </c>
      <c r="AF82">
        <v>80227</v>
      </c>
      <c r="AG82">
        <v>265.02</v>
      </c>
      <c r="AH82" s="5">
        <f>AG82*(1+$AJ$27)</f>
        <v>265.02</v>
      </c>
    </row>
    <row r="83" spans="1:36" x14ac:dyDescent="0.3">
      <c r="A83" s="8">
        <v>4935241</v>
      </c>
      <c r="B83" s="7">
        <v>277.90712488455614</v>
      </c>
      <c r="C83" t="s">
        <v>40</v>
      </c>
      <c r="D83">
        <v>39.672840000000001</v>
      </c>
      <c r="E83">
        <v>-105.08754399999999</v>
      </c>
      <c r="F83">
        <v>2123</v>
      </c>
      <c r="G83">
        <v>3</v>
      </c>
      <c r="H83">
        <v>3</v>
      </c>
      <c r="I83">
        <v>2</v>
      </c>
      <c r="J83">
        <v>3</v>
      </c>
      <c r="K83">
        <v>477</v>
      </c>
      <c r="L83">
        <v>295</v>
      </c>
      <c r="M83">
        <v>1969</v>
      </c>
      <c r="N83">
        <v>16951</v>
      </c>
      <c r="O83">
        <v>2</v>
      </c>
      <c r="P83">
        <v>0</v>
      </c>
      <c r="Q83">
        <v>21</v>
      </c>
      <c r="R83" t="s">
        <v>33</v>
      </c>
      <c r="S83">
        <v>7</v>
      </c>
      <c r="T83">
        <v>519900</v>
      </c>
      <c r="U83">
        <v>570000</v>
      </c>
      <c r="V83" s="2">
        <v>43231</v>
      </c>
      <c r="W83">
        <v>570000</v>
      </c>
      <c r="X83" t="s">
        <v>34</v>
      </c>
      <c r="Y83" t="s">
        <v>33</v>
      </c>
      <c r="Z83">
        <v>2419</v>
      </c>
      <c r="AA83" t="s">
        <v>35</v>
      </c>
      <c r="AB83" t="s">
        <v>46</v>
      </c>
      <c r="AC83" t="s">
        <v>49</v>
      </c>
      <c r="AD83" t="s">
        <v>38</v>
      </c>
      <c r="AE83" t="s">
        <v>39</v>
      </c>
      <c r="AF83">
        <v>80227</v>
      </c>
      <c r="AG83">
        <v>268.49</v>
      </c>
      <c r="AH83" s="5">
        <f>AG83*(1+$AJ$27)</f>
        <v>268.49</v>
      </c>
    </row>
    <row r="84" spans="1:36" x14ac:dyDescent="0.3">
      <c r="A84" s="8">
        <v>8546862</v>
      </c>
      <c r="B84" s="7">
        <v>279.4490899104963</v>
      </c>
      <c r="C84" t="s">
        <v>53</v>
      </c>
      <c r="D84">
        <v>39.672578000000001</v>
      </c>
      <c r="E84">
        <v>-105.093763</v>
      </c>
      <c r="F84">
        <v>2166</v>
      </c>
      <c r="G84">
        <v>4</v>
      </c>
      <c r="H84">
        <v>3</v>
      </c>
      <c r="I84">
        <v>0</v>
      </c>
      <c r="J84">
        <v>0</v>
      </c>
      <c r="K84">
        <v>410</v>
      </c>
      <c r="L84">
        <v>274</v>
      </c>
      <c r="M84">
        <v>1970</v>
      </c>
      <c r="N84">
        <v>9913</v>
      </c>
      <c r="O84">
        <v>2</v>
      </c>
      <c r="P84">
        <v>0</v>
      </c>
      <c r="Q84">
        <v>25</v>
      </c>
      <c r="R84" t="s">
        <v>33</v>
      </c>
      <c r="S84">
        <v>5</v>
      </c>
      <c r="T84">
        <v>574900</v>
      </c>
      <c r="U84">
        <v>590000</v>
      </c>
      <c r="V84" s="3">
        <v>43742</v>
      </c>
      <c r="W84">
        <v>590000</v>
      </c>
      <c r="X84" t="s">
        <v>34</v>
      </c>
      <c r="Y84" t="s">
        <v>33</v>
      </c>
      <c r="Z84">
        <v>2437</v>
      </c>
      <c r="AA84" t="s">
        <v>35</v>
      </c>
      <c r="AB84" t="s">
        <v>41</v>
      </c>
      <c r="AC84" t="s">
        <v>42</v>
      </c>
      <c r="AD84" t="s">
        <v>38</v>
      </c>
      <c r="AE84" t="s">
        <v>39</v>
      </c>
      <c r="AF84">
        <v>80227</v>
      </c>
      <c r="AG84">
        <v>272.39</v>
      </c>
      <c r="AH84" s="5">
        <f>AG84*(1+$AJ$55)</f>
        <v>272.39</v>
      </c>
    </row>
    <row r="85" spans="1:36" x14ac:dyDescent="0.3">
      <c r="A85" s="8">
        <v>1711585</v>
      </c>
      <c r="B85" s="7">
        <v>280.4665295687978</v>
      </c>
      <c r="C85" t="s">
        <v>40</v>
      </c>
      <c r="D85">
        <v>39.669888</v>
      </c>
      <c r="E85">
        <v>-105.085897</v>
      </c>
      <c r="F85">
        <v>1695</v>
      </c>
      <c r="G85">
        <v>3</v>
      </c>
      <c r="H85">
        <v>3</v>
      </c>
      <c r="I85">
        <v>2</v>
      </c>
      <c r="J85">
        <v>3</v>
      </c>
      <c r="K85">
        <v>503</v>
      </c>
      <c r="L85">
        <v>503</v>
      </c>
      <c r="M85">
        <v>1967</v>
      </c>
      <c r="N85">
        <v>10475</v>
      </c>
      <c r="O85">
        <v>2</v>
      </c>
      <c r="P85">
        <v>0</v>
      </c>
      <c r="Q85">
        <v>38</v>
      </c>
      <c r="R85" t="s">
        <v>33</v>
      </c>
      <c r="S85">
        <v>19</v>
      </c>
      <c r="T85">
        <v>450000</v>
      </c>
      <c r="U85">
        <v>416651</v>
      </c>
      <c r="V85" s="1">
        <v>43021</v>
      </c>
      <c r="W85">
        <v>416651</v>
      </c>
      <c r="X85" t="s">
        <v>34</v>
      </c>
      <c r="Y85" t="s">
        <v>33</v>
      </c>
      <c r="Z85">
        <v>2559</v>
      </c>
      <c r="AA85" t="s">
        <v>35</v>
      </c>
      <c r="AB85" t="s">
        <v>59</v>
      </c>
      <c r="AC85" t="s">
        <v>42</v>
      </c>
      <c r="AD85" t="s">
        <v>38</v>
      </c>
      <c r="AE85" t="s">
        <v>39</v>
      </c>
      <c r="AF85">
        <v>80227</v>
      </c>
      <c r="AG85">
        <v>245.81</v>
      </c>
      <c r="AH85" s="5">
        <f>AG85*(1+$AJ$2)</f>
        <v>245.81</v>
      </c>
    </row>
    <row r="86" spans="1:36" x14ac:dyDescent="0.3">
      <c r="A86" s="8">
        <v>2118905</v>
      </c>
      <c r="B86" s="7">
        <v>280.54681936533763</v>
      </c>
      <c r="C86" t="s">
        <v>32</v>
      </c>
      <c r="D86">
        <v>39.672758000000002</v>
      </c>
      <c r="E86">
        <v>-105.08495499999999</v>
      </c>
      <c r="F86">
        <v>2084</v>
      </c>
      <c r="G86">
        <v>4</v>
      </c>
      <c r="H86">
        <v>4</v>
      </c>
      <c r="I86">
        <v>1</v>
      </c>
      <c r="J86">
        <v>0</v>
      </c>
      <c r="K86">
        <v>787</v>
      </c>
      <c r="L86">
        <v>0</v>
      </c>
      <c r="M86">
        <v>1969</v>
      </c>
      <c r="N86">
        <v>11479</v>
      </c>
      <c r="O86">
        <v>2</v>
      </c>
      <c r="P86">
        <v>1</v>
      </c>
      <c r="Q86">
        <v>34</v>
      </c>
      <c r="R86" t="s">
        <v>33</v>
      </c>
      <c r="S86">
        <v>6</v>
      </c>
      <c r="T86">
        <v>569900</v>
      </c>
      <c r="U86">
        <v>569900</v>
      </c>
      <c r="V86" s="3">
        <v>43745</v>
      </c>
      <c r="W86">
        <v>569900</v>
      </c>
      <c r="X86" t="s">
        <v>34</v>
      </c>
      <c r="Y86" t="s">
        <v>33</v>
      </c>
      <c r="Z86">
        <v>2446</v>
      </c>
      <c r="AA86" t="s">
        <v>35</v>
      </c>
      <c r="AB86" t="s">
        <v>59</v>
      </c>
      <c r="AC86" t="s">
        <v>47</v>
      </c>
      <c r="AD86" t="s">
        <v>38</v>
      </c>
      <c r="AE86" t="s">
        <v>39</v>
      </c>
      <c r="AF86">
        <v>80227</v>
      </c>
      <c r="AG86">
        <v>273.45999999999998</v>
      </c>
      <c r="AH86" s="5">
        <f>AG86*(1+$AJ$55)</f>
        <v>273.45999999999998</v>
      </c>
    </row>
    <row r="87" spans="1:36" x14ac:dyDescent="0.3">
      <c r="A87" s="8">
        <v>2170752</v>
      </c>
      <c r="B87" s="7">
        <v>281.34357188301692</v>
      </c>
      <c r="C87" t="s">
        <v>40</v>
      </c>
      <c r="D87">
        <v>39.668210999999999</v>
      </c>
      <c r="E87">
        <v>-105.084481</v>
      </c>
      <c r="F87">
        <v>1692</v>
      </c>
      <c r="G87">
        <v>3</v>
      </c>
      <c r="H87">
        <v>3</v>
      </c>
      <c r="I87">
        <v>2</v>
      </c>
      <c r="J87">
        <v>3</v>
      </c>
      <c r="K87">
        <v>965</v>
      </c>
      <c r="L87">
        <v>51</v>
      </c>
      <c r="M87">
        <v>1967</v>
      </c>
      <c r="N87">
        <v>9760</v>
      </c>
      <c r="O87">
        <v>4</v>
      </c>
      <c r="P87">
        <v>1</v>
      </c>
      <c r="Q87">
        <v>49</v>
      </c>
      <c r="R87" t="s">
        <v>33</v>
      </c>
      <c r="S87">
        <v>6</v>
      </c>
      <c r="T87">
        <v>459900</v>
      </c>
      <c r="U87">
        <v>459900</v>
      </c>
      <c r="V87" s="2">
        <v>43087</v>
      </c>
      <c r="W87">
        <v>459900</v>
      </c>
      <c r="X87" t="s">
        <v>34</v>
      </c>
      <c r="Y87" t="s">
        <v>33</v>
      </c>
      <c r="Z87">
        <v>2671</v>
      </c>
      <c r="AA87" t="s">
        <v>35</v>
      </c>
      <c r="AB87" t="s">
        <v>48</v>
      </c>
      <c r="AC87" t="s">
        <v>49</v>
      </c>
      <c r="AD87" t="s">
        <v>38</v>
      </c>
      <c r="AE87" t="s">
        <v>39</v>
      </c>
      <c r="AF87">
        <v>80227</v>
      </c>
      <c r="AG87">
        <v>271.81</v>
      </c>
      <c r="AH87" s="5">
        <f>AG87*(1+$AJ$27)</f>
        <v>271.81</v>
      </c>
      <c r="AI87">
        <f>MEDIAN(AG87:AG114)</f>
        <v>286.40499999999997</v>
      </c>
      <c r="AJ87">
        <f>(AI142-AI87)/AI87</f>
        <v>-1</v>
      </c>
    </row>
    <row r="88" spans="1:36" x14ac:dyDescent="0.3">
      <c r="A88" s="8">
        <v>3545596</v>
      </c>
      <c r="B88" s="7">
        <v>281.60751866431383</v>
      </c>
      <c r="C88" t="s">
        <v>40</v>
      </c>
      <c r="D88">
        <v>39.669113000000003</v>
      </c>
      <c r="E88">
        <v>-105.08553999999999</v>
      </c>
      <c r="F88">
        <v>1726</v>
      </c>
      <c r="G88">
        <v>4</v>
      </c>
      <c r="H88">
        <v>3</v>
      </c>
      <c r="I88">
        <v>2</v>
      </c>
      <c r="J88">
        <v>3</v>
      </c>
      <c r="K88">
        <v>778</v>
      </c>
      <c r="L88">
        <v>259</v>
      </c>
      <c r="M88">
        <v>1967</v>
      </c>
      <c r="N88">
        <v>10972</v>
      </c>
      <c r="O88">
        <v>2</v>
      </c>
      <c r="P88">
        <v>0</v>
      </c>
      <c r="Q88">
        <v>40</v>
      </c>
      <c r="R88" t="s">
        <v>33</v>
      </c>
      <c r="S88">
        <v>14</v>
      </c>
      <c r="T88">
        <v>445000</v>
      </c>
      <c r="U88">
        <v>426000</v>
      </c>
      <c r="V88" s="1">
        <v>42809</v>
      </c>
      <c r="W88">
        <v>426000</v>
      </c>
      <c r="X88" t="s">
        <v>34</v>
      </c>
      <c r="Y88" t="s">
        <v>33</v>
      </c>
      <c r="Z88">
        <v>2619</v>
      </c>
      <c r="AA88" t="s">
        <v>35</v>
      </c>
      <c r="AB88" t="s">
        <v>59</v>
      </c>
      <c r="AC88" t="s">
        <v>42</v>
      </c>
      <c r="AD88" t="s">
        <v>38</v>
      </c>
      <c r="AE88" t="s">
        <v>39</v>
      </c>
      <c r="AF88">
        <v>80227</v>
      </c>
      <c r="AG88">
        <v>246.81</v>
      </c>
      <c r="AH88" s="5">
        <f>AG88*(1+$AJ$2)</f>
        <v>246.81</v>
      </c>
    </row>
    <row r="89" spans="1:36" x14ac:dyDescent="0.3">
      <c r="A89" s="8">
        <v>3479681</v>
      </c>
      <c r="B89" s="7">
        <v>283.63482465419042</v>
      </c>
      <c r="C89" t="s">
        <v>32</v>
      </c>
      <c r="D89">
        <v>39.671883999999999</v>
      </c>
      <c r="E89">
        <v>-105.091049</v>
      </c>
      <c r="F89">
        <v>2116</v>
      </c>
      <c r="G89">
        <v>3</v>
      </c>
      <c r="H89">
        <v>3</v>
      </c>
      <c r="I89">
        <v>1</v>
      </c>
      <c r="J89">
        <v>0</v>
      </c>
      <c r="K89">
        <v>587</v>
      </c>
      <c r="L89">
        <v>251</v>
      </c>
      <c r="M89">
        <v>1968</v>
      </c>
      <c r="N89">
        <v>15008</v>
      </c>
      <c r="O89">
        <v>2</v>
      </c>
      <c r="P89">
        <v>0</v>
      </c>
      <c r="Q89">
        <v>24</v>
      </c>
      <c r="R89" t="s">
        <v>33</v>
      </c>
      <c r="S89">
        <v>2</v>
      </c>
      <c r="T89">
        <v>579900</v>
      </c>
      <c r="U89">
        <v>585000</v>
      </c>
      <c r="V89" s="3">
        <v>43760</v>
      </c>
      <c r="W89">
        <v>585000</v>
      </c>
      <c r="X89" t="s">
        <v>34</v>
      </c>
      <c r="Y89" t="s">
        <v>33</v>
      </c>
      <c r="Z89">
        <v>2464</v>
      </c>
      <c r="AA89" t="s">
        <v>35</v>
      </c>
      <c r="AB89" t="s">
        <v>55</v>
      </c>
      <c r="AC89" t="s">
        <v>42</v>
      </c>
      <c r="AD89" t="s">
        <v>38</v>
      </c>
      <c r="AE89" t="s">
        <v>39</v>
      </c>
      <c r="AF89">
        <v>80227</v>
      </c>
      <c r="AG89">
        <v>276.47000000000003</v>
      </c>
      <c r="AH89" s="5">
        <f>AG89*(1+$AJ$55)</f>
        <v>276.47000000000003</v>
      </c>
    </row>
    <row r="90" spans="1:36" x14ac:dyDescent="0.3">
      <c r="A90" s="8">
        <v>6611917</v>
      </c>
      <c r="B90" s="6">
        <v>286.67</v>
      </c>
      <c r="C90" t="s">
        <v>32</v>
      </c>
      <c r="D90">
        <v>39.672264120000001</v>
      </c>
      <c r="E90">
        <v>-105.09079</v>
      </c>
      <c r="F90">
        <v>2086</v>
      </c>
      <c r="G90">
        <v>3</v>
      </c>
      <c r="H90">
        <v>3</v>
      </c>
      <c r="I90">
        <v>1</v>
      </c>
      <c r="J90">
        <v>0</v>
      </c>
      <c r="K90">
        <v>670</v>
      </c>
      <c r="L90">
        <v>168</v>
      </c>
      <c r="M90">
        <v>1970</v>
      </c>
      <c r="N90">
        <v>10241</v>
      </c>
      <c r="O90">
        <v>2</v>
      </c>
      <c r="P90">
        <v>0</v>
      </c>
      <c r="Q90">
        <v>30</v>
      </c>
      <c r="R90" t="s">
        <v>33</v>
      </c>
      <c r="S90">
        <v>2</v>
      </c>
      <c r="T90">
        <v>535000</v>
      </c>
      <c r="U90">
        <v>598000</v>
      </c>
      <c r="V90" s="4">
        <v>44074</v>
      </c>
      <c r="W90">
        <v>598000</v>
      </c>
      <c r="X90" t="s">
        <v>34</v>
      </c>
      <c r="Y90" t="s">
        <v>33</v>
      </c>
      <c r="Z90">
        <v>8350</v>
      </c>
      <c r="AA90" t="s">
        <v>50</v>
      </c>
      <c r="AB90" t="s">
        <v>51</v>
      </c>
      <c r="AC90" t="s">
        <v>52</v>
      </c>
      <c r="AD90" t="s">
        <v>38</v>
      </c>
      <c r="AE90" t="s">
        <v>39</v>
      </c>
      <c r="AF90">
        <v>80227</v>
      </c>
      <c r="AG90">
        <v>286.67</v>
      </c>
      <c r="AH90">
        <v>286.67</v>
      </c>
    </row>
    <row r="91" spans="1:36" x14ac:dyDescent="0.3">
      <c r="A91" s="8">
        <v>2498460</v>
      </c>
      <c r="B91" s="6">
        <v>288.19</v>
      </c>
      <c r="C91" t="s">
        <v>64</v>
      </c>
      <c r="D91">
        <v>39.670935149999998</v>
      </c>
      <c r="E91">
        <v>-105.08970281000001</v>
      </c>
      <c r="F91">
        <v>1787</v>
      </c>
      <c r="G91">
        <v>4</v>
      </c>
      <c r="H91">
        <v>3</v>
      </c>
      <c r="I91">
        <v>0</v>
      </c>
      <c r="J91">
        <v>0</v>
      </c>
      <c r="K91">
        <v>803</v>
      </c>
      <c r="L91">
        <v>0</v>
      </c>
      <c r="M91">
        <v>1968</v>
      </c>
      <c r="N91">
        <v>9868</v>
      </c>
      <c r="O91">
        <v>2</v>
      </c>
      <c r="P91">
        <v>0</v>
      </c>
      <c r="Q91">
        <v>38</v>
      </c>
      <c r="R91" t="s">
        <v>33</v>
      </c>
      <c r="S91">
        <v>6</v>
      </c>
      <c r="T91">
        <v>515000</v>
      </c>
      <c r="U91">
        <v>515000</v>
      </c>
      <c r="V91" s="4">
        <v>44042</v>
      </c>
      <c r="W91">
        <v>515000</v>
      </c>
      <c r="X91" t="s">
        <v>34</v>
      </c>
      <c r="Y91" t="s">
        <v>33</v>
      </c>
      <c r="Z91">
        <v>2540</v>
      </c>
      <c r="AA91" t="s">
        <v>35</v>
      </c>
      <c r="AB91" t="s">
        <v>54</v>
      </c>
      <c r="AC91" t="s">
        <v>49</v>
      </c>
      <c r="AD91" t="s">
        <v>38</v>
      </c>
      <c r="AE91" t="s">
        <v>39</v>
      </c>
      <c r="AF91">
        <v>80227</v>
      </c>
      <c r="AG91">
        <v>288.19</v>
      </c>
      <c r="AH91">
        <v>288.19</v>
      </c>
    </row>
    <row r="92" spans="1:36" x14ac:dyDescent="0.3">
      <c r="A92" s="8">
        <v>2355651</v>
      </c>
      <c r="B92" s="7">
        <v>293.76446464853768</v>
      </c>
      <c r="C92" t="s">
        <v>40</v>
      </c>
      <c r="D92">
        <v>39.672871000000001</v>
      </c>
      <c r="E92">
        <v>-105.09307800000001</v>
      </c>
      <c r="F92">
        <v>2396</v>
      </c>
      <c r="G92">
        <v>4</v>
      </c>
      <c r="H92">
        <v>3</v>
      </c>
      <c r="I92">
        <v>2</v>
      </c>
      <c r="J92">
        <v>3</v>
      </c>
      <c r="K92">
        <v>1037</v>
      </c>
      <c r="L92">
        <v>0</v>
      </c>
      <c r="M92">
        <v>1970</v>
      </c>
      <c r="N92">
        <v>14539</v>
      </c>
      <c r="O92">
        <v>2</v>
      </c>
      <c r="P92">
        <v>0</v>
      </c>
      <c r="Q92">
        <v>27</v>
      </c>
      <c r="R92" t="s">
        <v>33</v>
      </c>
      <c r="S92">
        <v>4</v>
      </c>
      <c r="T92">
        <v>650000</v>
      </c>
      <c r="U92">
        <v>680000</v>
      </c>
      <c r="V92" s="2">
        <v>43319</v>
      </c>
      <c r="W92">
        <v>680000</v>
      </c>
      <c r="X92" t="s">
        <v>34</v>
      </c>
      <c r="Y92" t="s">
        <v>33</v>
      </c>
      <c r="Z92">
        <v>2436</v>
      </c>
      <c r="AA92" t="s">
        <v>35</v>
      </c>
      <c r="AB92" t="s">
        <v>41</v>
      </c>
      <c r="AC92" t="s">
        <v>42</v>
      </c>
      <c r="AD92" t="s">
        <v>38</v>
      </c>
      <c r="AE92" t="s">
        <v>39</v>
      </c>
      <c r="AF92">
        <v>80227</v>
      </c>
      <c r="AG92">
        <v>283.81</v>
      </c>
      <c r="AH92" s="5">
        <f>AG92*(1+$AJ$27)</f>
        <v>283.81</v>
      </c>
    </row>
    <row r="93" spans="1:36" x14ac:dyDescent="0.3">
      <c r="A93" s="8">
        <v>6933298</v>
      </c>
      <c r="B93" s="7">
        <v>294.61211920260376</v>
      </c>
      <c r="C93" t="s">
        <v>40</v>
      </c>
      <c r="D93">
        <v>39.669809999999998</v>
      </c>
      <c r="E93">
        <v>-105.087335</v>
      </c>
      <c r="F93">
        <v>1567</v>
      </c>
      <c r="G93">
        <v>3</v>
      </c>
      <c r="H93">
        <v>3</v>
      </c>
      <c r="I93">
        <v>2</v>
      </c>
      <c r="J93">
        <v>3</v>
      </c>
      <c r="K93">
        <v>850</v>
      </c>
      <c r="L93">
        <v>360</v>
      </c>
      <c r="M93">
        <v>1967</v>
      </c>
      <c r="N93">
        <v>9758</v>
      </c>
      <c r="O93">
        <v>2</v>
      </c>
      <c r="P93">
        <v>0</v>
      </c>
      <c r="Q93">
        <v>32</v>
      </c>
      <c r="R93" t="s">
        <v>33</v>
      </c>
      <c r="S93">
        <v>68</v>
      </c>
      <c r="T93">
        <v>499000</v>
      </c>
      <c r="U93">
        <v>450000</v>
      </c>
      <c r="V93" s="3">
        <v>43455</v>
      </c>
      <c r="W93">
        <v>450000</v>
      </c>
      <c r="X93" t="s">
        <v>34</v>
      </c>
      <c r="Y93" t="s">
        <v>33</v>
      </c>
      <c r="Z93">
        <v>8128</v>
      </c>
      <c r="AA93" t="s">
        <v>50</v>
      </c>
      <c r="AB93" t="s">
        <v>61</v>
      </c>
      <c r="AC93" t="s">
        <v>62</v>
      </c>
      <c r="AD93" t="s">
        <v>38</v>
      </c>
      <c r="AE93" t="s">
        <v>39</v>
      </c>
      <c r="AF93">
        <v>80227</v>
      </c>
      <c r="AG93">
        <v>287.17</v>
      </c>
      <c r="AH93" s="5">
        <f>AG93*(1+$AJ$55)</f>
        <v>287.17</v>
      </c>
      <c r="AI93">
        <f>MEDIAN(AG93:AG119)</f>
        <v>287.87</v>
      </c>
      <c r="AJ93">
        <f>(AI120-AI93)/AI93</f>
        <v>-1</v>
      </c>
    </row>
    <row r="94" spans="1:36" x14ac:dyDescent="0.3">
      <c r="A94" s="8">
        <v>2046012</v>
      </c>
      <c r="B94" s="7">
        <v>295.66450432107143</v>
      </c>
      <c r="C94" t="s">
        <v>40</v>
      </c>
      <c r="D94">
        <v>39.670893</v>
      </c>
      <c r="E94">
        <v>-105.093951</v>
      </c>
      <c r="F94">
        <v>1698</v>
      </c>
      <c r="G94">
        <v>4</v>
      </c>
      <c r="H94">
        <v>3</v>
      </c>
      <c r="I94">
        <v>2</v>
      </c>
      <c r="J94">
        <v>3</v>
      </c>
      <c r="K94">
        <v>902</v>
      </c>
      <c r="L94">
        <v>94</v>
      </c>
      <c r="M94">
        <v>1968</v>
      </c>
      <c r="N94">
        <v>10193</v>
      </c>
      <c r="O94">
        <v>2</v>
      </c>
      <c r="P94">
        <v>0</v>
      </c>
      <c r="Q94">
        <v>27</v>
      </c>
      <c r="R94" t="s">
        <v>33</v>
      </c>
      <c r="S94">
        <v>4</v>
      </c>
      <c r="T94">
        <v>440000</v>
      </c>
      <c r="U94">
        <v>440000</v>
      </c>
      <c r="V94" s="1">
        <v>42921</v>
      </c>
      <c r="W94">
        <v>440000</v>
      </c>
      <c r="X94" t="s">
        <v>34</v>
      </c>
      <c r="Y94" t="s">
        <v>33</v>
      </c>
      <c r="Z94">
        <v>2510</v>
      </c>
      <c r="AA94" t="s">
        <v>35</v>
      </c>
      <c r="AB94" t="s">
        <v>66</v>
      </c>
      <c r="AC94" t="s">
        <v>49</v>
      </c>
      <c r="AD94" t="s">
        <v>38</v>
      </c>
      <c r="AE94" t="s">
        <v>39</v>
      </c>
      <c r="AF94">
        <v>80227</v>
      </c>
      <c r="AG94">
        <v>259.13</v>
      </c>
      <c r="AH94" s="5">
        <f>AG94*(1+$AJ$2)</f>
        <v>259.13</v>
      </c>
    </row>
    <row r="95" spans="1:36" x14ac:dyDescent="0.3">
      <c r="A95" s="8">
        <v>4922076</v>
      </c>
      <c r="B95" s="7">
        <v>296.04840073230264</v>
      </c>
      <c r="C95" t="s">
        <v>40</v>
      </c>
      <c r="D95">
        <v>39.672136999999999</v>
      </c>
      <c r="E95">
        <v>-105.085499</v>
      </c>
      <c r="F95">
        <v>1698</v>
      </c>
      <c r="G95">
        <v>3</v>
      </c>
      <c r="H95">
        <v>2</v>
      </c>
      <c r="I95">
        <v>2</v>
      </c>
      <c r="J95">
        <v>3</v>
      </c>
      <c r="K95">
        <v>0</v>
      </c>
      <c r="L95">
        <v>996</v>
      </c>
      <c r="M95">
        <v>1969</v>
      </c>
      <c r="N95">
        <v>10995</v>
      </c>
      <c r="O95">
        <v>2</v>
      </c>
      <c r="P95">
        <v>1</v>
      </c>
      <c r="Q95">
        <v>36</v>
      </c>
      <c r="R95" t="s">
        <v>33</v>
      </c>
      <c r="S95">
        <v>4</v>
      </c>
      <c r="T95">
        <v>475000</v>
      </c>
      <c r="U95">
        <v>490000</v>
      </c>
      <c r="V95" s="3">
        <v>43614</v>
      </c>
      <c r="W95">
        <v>490000</v>
      </c>
      <c r="X95" t="s">
        <v>34</v>
      </c>
      <c r="Y95" t="s">
        <v>33</v>
      </c>
      <c r="Z95">
        <v>7950</v>
      </c>
      <c r="AA95" t="s">
        <v>50</v>
      </c>
      <c r="AB95" t="s">
        <v>51</v>
      </c>
      <c r="AC95" t="s">
        <v>52</v>
      </c>
      <c r="AD95" t="s">
        <v>38</v>
      </c>
      <c r="AE95" t="s">
        <v>39</v>
      </c>
      <c r="AF95">
        <v>80227</v>
      </c>
      <c r="AG95">
        <v>288.57</v>
      </c>
      <c r="AH95" s="5">
        <f>AG95*(1+$AJ$55)</f>
        <v>288.57</v>
      </c>
    </row>
    <row r="96" spans="1:36" x14ac:dyDescent="0.3">
      <c r="A96" s="8">
        <v>7898220</v>
      </c>
      <c r="B96" s="7">
        <v>296.17618799384297</v>
      </c>
      <c r="C96" t="s">
        <v>40</v>
      </c>
      <c r="D96">
        <v>39.671093999999997</v>
      </c>
      <c r="E96">
        <v>-105.087293</v>
      </c>
      <c r="F96">
        <v>1695</v>
      </c>
      <c r="G96">
        <v>4</v>
      </c>
      <c r="H96">
        <v>3</v>
      </c>
      <c r="I96">
        <v>2</v>
      </c>
      <c r="J96">
        <v>3</v>
      </c>
      <c r="K96">
        <v>704</v>
      </c>
      <c r="L96">
        <v>302</v>
      </c>
      <c r="M96">
        <v>1967</v>
      </c>
      <c r="N96">
        <v>11045</v>
      </c>
      <c r="O96">
        <v>2</v>
      </c>
      <c r="P96">
        <v>0</v>
      </c>
      <c r="Q96">
        <v>32</v>
      </c>
      <c r="R96" t="s">
        <v>33</v>
      </c>
      <c r="S96">
        <v>5</v>
      </c>
      <c r="T96">
        <v>470000</v>
      </c>
      <c r="U96">
        <v>485000</v>
      </c>
      <c r="V96" s="2">
        <v>43322</v>
      </c>
      <c r="W96">
        <v>485000</v>
      </c>
      <c r="X96" t="s">
        <v>34</v>
      </c>
      <c r="Y96" t="s">
        <v>33</v>
      </c>
      <c r="Z96">
        <v>2515</v>
      </c>
      <c r="AA96" t="s">
        <v>35</v>
      </c>
      <c r="AB96" t="s">
        <v>58</v>
      </c>
      <c r="AC96" t="s">
        <v>42</v>
      </c>
      <c r="AD96" t="s">
        <v>38</v>
      </c>
      <c r="AE96" t="s">
        <v>39</v>
      </c>
      <c r="AF96">
        <v>80227</v>
      </c>
      <c r="AG96">
        <v>286.14</v>
      </c>
      <c r="AH96" s="5">
        <f>AG96*(1+$AJ$27)</f>
        <v>286.14</v>
      </c>
    </row>
    <row r="97" spans="1:34" x14ac:dyDescent="0.3">
      <c r="A97" s="8">
        <v>3662907</v>
      </c>
      <c r="B97" s="6">
        <v>303.83</v>
      </c>
      <c r="C97" t="s">
        <v>40</v>
      </c>
      <c r="D97">
        <v>39.673917590000002</v>
      </c>
      <c r="E97">
        <v>-105.08504933</v>
      </c>
      <c r="F97">
        <v>1695</v>
      </c>
      <c r="G97">
        <v>4</v>
      </c>
      <c r="H97">
        <v>3</v>
      </c>
      <c r="I97">
        <v>2</v>
      </c>
      <c r="J97">
        <v>3</v>
      </c>
      <c r="K97">
        <v>904</v>
      </c>
      <c r="L97">
        <v>102</v>
      </c>
      <c r="M97">
        <v>1969</v>
      </c>
      <c r="N97">
        <v>10078</v>
      </c>
      <c r="O97">
        <v>2</v>
      </c>
      <c r="P97">
        <v>0</v>
      </c>
      <c r="Q97">
        <v>41</v>
      </c>
      <c r="R97" t="s">
        <v>33</v>
      </c>
      <c r="S97">
        <v>4</v>
      </c>
      <c r="T97">
        <v>499000</v>
      </c>
      <c r="U97">
        <v>515000</v>
      </c>
      <c r="V97" s="4">
        <v>43999</v>
      </c>
      <c r="W97">
        <v>515000</v>
      </c>
      <c r="X97" t="s">
        <v>34</v>
      </c>
      <c r="Y97" t="s">
        <v>33</v>
      </c>
      <c r="Z97">
        <v>2356</v>
      </c>
      <c r="AA97" t="s">
        <v>35</v>
      </c>
      <c r="AB97" t="s">
        <v>59</v>
      </c>
      <c r="AC97" t="s">
        <v>47</v>
      </c>
      <c r="AD97" t="s">
        <v>38</v>
      </c>
      <c r="AE97" t="s">
        <v>39</v>
      </c>
      <c r="AF97">
        <v>80227</v>
      </c>
      <c r="AG97">
        <v>303.83</v>
      </c>
      <c r="AH97">
        <v>303.83</v>
      </c>
    </row>
    <row r="98" spans="1:34" x14ac:dyDescent="0.3">
      <c r="A98" s="8">
        <v>8113811</v>
      </c>
      <c r="B98" s="7">
        <v>306.82337767521835</v>
      </c>
      <c r="C98" t="s">
        <v>40</v>
      </c>
      <c r="D98">
        <v>39.670749000000001</v>
      </c>
      <c r="E98">
        <v>-105.088888</v>
      </c>
      <c r="F98">
        <v>1692</v>
      </c>
      <c r="G98">
        <v>4</v>
      </c>
      <c r="H98">
        <v>3</v>
      </c>
      <c r="I98">
        <v>2</v>
      </c>
      <c r="J98">
        <v>3</v>
      </c>
      <c r="K98">
        <v>711</v>
      </c>
      <c r="L98">
        <v>305</v>
      </c>
      <c r="M98">
        <v>1968</v>
      </c>
      <c r="N98">
        <v>10492</v>
      </c>
      <c r="O98">
        <v>2</v>
      </c>
      <c r="P98">
        <v>0</v>
      </c>
      <c r="Q98">
        <v>34</v>
      </c>
      <c r="R98" t="s">
        <v>33</v>
      </c>
      <c r="S98">
        <v>28</v>
      </c>
      <c r="T98">
        <v>450000</v>
      </c>
      <c r="U98">
        <v>455000</v>
      </c>
      <c r="V98" s="1">
        <v>42760</v>
      </c>
      <c r="W98">
        <v>455000</v>
      </c>
      <c r="X98" t="s">
        <v>34</v>
      </c>
      <c r="Y98" t="s">
        <v>71</v>
      </c>
      <c r="Z98">
        <v>2533</v>
      </c>
      <c r="AA98" t="s">
        <v>35</v>
      </c>
      <c r="AB98" t="s">
        <v>36</v>
      </c>
      <c r="AC98" t="s">
        <v>49</v>
      </c>
      <c r="AD98" t="s">
        <v>38</v>
      </c>
      <c r="AE98" t="s">
        <v>39</v>
      </c>
      <c r="AF98">
        <v>80227</v>
      </c>
      <c r="AG98">
        <v>268.91000000000003</v>
      </c>
      <c r="AH98" s="5">
        <f>AG98*(1+$AJ$2)</f>
        <v>268.91000000000003</v>
      </c>
    </row>
    <row r="99" spans="1:34" x14ac:dyDescent="0.3">
      <c r="A99" s="8">
        <v>5755422</v>
      </c>
      <c r="B99" s="6">
        <v>309.19</v>
      </c>
      <c r="C99" t="s">
        <v>40</v>
      </c>
      <c r="D99">
        <v>39.671734970000003</v>
      </c>
      <c r="E99">
        <v>-105.09262751999999</v>
      </c>
      <c r="F99">
        <v>1698</v>
      </c>
      <c r="G99">
        <v>4</v>
      </c>
      <c r="H99">
        <v>3</v>
      </c>
      <c r="I99">
        <v>2</v>
      </c>
      <c r="J99">
        <v>3</v>
      </c>
      <c r="K99">
        <v>881</v>
      </c>
      <c r="L99">
        <v>115</v>
      </c>
      <c r="M99">
        <v>1968</v>
      </c>
      <c r="N99">
        <v>11159</v>
      </c>
      <c r="O99">
        <v>2</v>
      </c>
      <c r="P99">
        <v>0</v>
      </c>
      <c r="Q99">
        <v>31</v>
      </c>
      <c r="R99" t="s">
        <v>33</v>
      </c>
      <c r="S99">
        <v>4</v>
      </c>
      <c r="T99">
        <v>519000</v>
      </c>
      <c r="U99">
        <v>525000</v>
      </c>
      <c r="V99" s="4">
        <v>43951</v>
      </c>
      <c r="W99">
        <v>525000</v>
      </c>
      <c r="X99" t="s">
        <v>34</v>
      </c>
      <c r="Y99" t="s">
        <v>33</v>
      </c>
      <c r="Z99">
        <v>2466</v>
      </c>
      <c r="AA99" t="s">
        <v>35</v>
      </c>
      <c r="AB99" t="s">
        <v>60</v>
      </c>
      <c r="AC99" t="s">
        <v>47</v>
      </c>
      <c r="AD99" t="s">
        <v>38</v>
      </c>
      <c r="AE99" t="s">
        <v>39</v>
      </c>
      <c r="AF99">
        <v>80227</v>
      </c>
      <c r="AG99">
        <v>309.19</v>
      </c>
      <c r="AH99">
        <v>309.19</v>
      </c>
    </row>
    <row r="100" spans="1:34" x14ac:dyDescent="0.3">
      <c r="A100" s="8">
        <v>6721429</v>
      </c>
      <c r="B100" s="7">
        <v>320.30986878421794</v>
      </c>
      <c r="C100" t="s">
        <v>40</v>
      </c>
      <c r="D100">
        <v>39.672117</v>
      </c>
      <c r="E100">
        <v>-105.089225</v>
      </c>
      <c r="F100">
        <v>1692</v>
      </c>
      <c r="G100">
        <v>4</v>
      </c>
      <c r="H100">
        <v>3</v>
      </c>
      <c r="I100">
        <v>2</v>
      </c>
      <c r="J100">
        <v>3</v>
      </c>
      <c r="K100">
        <v>961</v>
      </c>
      <c r="L100">
        <v>107</v>
      </c>
      <c r="M100">
        <v>1968</v>
      </c>
      <c r="N100">
        <v>14573</v>
      </c>
      <c r="O100">
        <v>2</v>
      </c>
      <c r="P100">
        <v>0</v>
      </c>
      <c r="Q100">
        <v>28</v>
      </c>
      <c r="R100" t="s">
        <v>33</v>
      </c>
      <c r="S100">
        <v>4</v>
      </c>
      <c r="T100">
        <v>450000</v>
      </c>
      <c r="U100">
        <v>475000</v>
      </c>
      <c r="V100" s="1">
        <v>42937</v>
      </c>
      <c r="W100">
        <v>475000</v>
      </c>
      <c r="X100" t="s">
        <v>34</v>
      </c>
      <c r="Y100" t="s">
        <v>69</v>
      </c>
      <c r="Z100">
        <v>2463</v>
      </c>
      <c r="AA100" t="s">
        <v>35</v>
      </c>
      <c r="AB100" t="s">
        <v>36</v>
      </c>
      <c r="AC100" t="s">
        <v>49</v>
      </c>
      <c r="AD100" t="s">
        <v>38</v>
      </c>
      <c r="AE100" t="s">
        <v>39</v>
      </c>
      <c r="AF100">
        <v>80227</v>
      </c>
      <c r="AG100">
        <v>280.73</v>
      </c>
      <c r="AH100" s="5">
        <f>AG100*(1+$AJ$2)</f>
        <v>280.73</v>
      </c>
    </row>
    <row r="101" spans="1:34" x14ac:dyDescent="0.3">
      <c r="A101" s="8">
        <v>2582598</v>
      </c>
      <c r="B101" s="7">
        <v>333.04330709017688</v>
      </c>
      <c r="C101" t="s">
        <v>44</v>
      </c>
      <c r="D101">
        <v>39.66854</v>
      </c>
      <c r="E101">
        <v>-105.093155</v>
      </c>
      <c r="F101">
        <v>1319</v>
      </c>
      <c r="G101">
        <v>4</v>
      </c>
      <c r="H101">
        <v>2</v>
      </c>
      <c r="I101">
        <v>0</v>
      </c>
      <c r="J101">
        <v>0</v>
      </c>
      <c r="K101">
        <v>331</v>
      </c>
      <c r="L101">
        <v>180</v>
      </c>
      <c r="M101">
        <v>1972</v>
      </c>
      <c r="N101">
        <v>7808</v>
      </c>
      <c r="O101">
        <v>2</v>
      </c>
      <c r="P101">
        <v>0</v>
      </c>
      <c r="Q101">
        <v>19</v>
      </c>
      <c r="R101" t="s">
        <v>33</v>
      </c>
      <c r="S101">
        <v>2</v>
      </c>
      <c r="T101">
        <v>385000</v>
      </c>
      <c r="U101">
        <v>385000</v>
      </c>
      <c r="V101" s="1">
        <v>43006</v>
      </c>
      <c r="W101">
        <v>385000</v>
      </c>
      <c r="X101" t="s">
        <v>34</v>
      </c>
      <c r="Y101" t="s">
        <v>74</v>
      </c>
      <c r="Z101">
        <v>2673</v>
      </c>
      <c r="AA101" t="s">
        <v>35</v>
      </c>
      <c r="AB101" t="s">
        <v>75</v>
      </c>
      <c r="AC101" t="s">
        <v>49</v>
      </c>
      <c r="AD101" t="s">
        <v>38</v>
      </c>
      <c r="AE101" t="s">
        <v>39</v>
      </c>
      <c r="AF101">
        <v>80227</v>
      </c>
      <c r="AG101">
        <v>291.89</v>
      </c>
      <c r="AH101" s="5">
        <f>AG101*(1+$AJ$2)</f>
        <v>291.89</v>
      </c>
    </row>
    <row r="102" spans="1:34" x14ac:dyDescent="0.3">
      <c r="A102" s="8">
        <v>6396953</v>
      </c>
      <c r="B102" s="7">
        <v>342.14384197024111</v>
      </c>
      <c r="C102" t="s">
        <v>40</v>
      </c>
      <c r="D102">
        <v>39.670445999999998</v>
      </c>
      <c r="E102">
        <v>-105.084058</v>
      </c>
      <c r="F102">
        <v>1437</v>
      </c>
      <c r="G102">
        <v>4</v>
      </c>
      <c r="H102">
        <v>3</v>
      </c>
      <c r="I102">
        <v>2</v>
      </c>
      <c r="J102">
        <v>3</v>
      </c>
      <c r="K102">
        <v>1197</v>
      </c>
      <c r="L102">
        <v>0</v>
      </c>
      <c r="M102">
        <v>1967</v>
      </c>
      <c r="N102">
        <v>9222</v>
      </c>
      <c r="O102">
        <v>2</v>
      </c>
      <c r="P102">
        <v>1</v>
      </c>
      <c r="Q102">
        <v>39</v>
      </c>
      <c r="R102" t="s">
        <v>33</v>
      </c>
      <c r="S102">
        <v>4</v>
      </c>
      <c r="T102">
        <v>450000</v>
      </c>
      <c r="U102">
        <v>475000</v>
      </c>
      <c r="V102" s="2">
        <v>43266</v>
      </c>
      <c r="W102">
        <v>475000</v>
      </c>
      <c r="X102" t="s">
        <v>34</v>
      </c>
      <c r="Y102" t="s">
        <v>33</v>
      </c>
      <c r="Z102">
        <v>2541</v>
      </c>
      <c r="AA102" t="s">
        <v>35</v>
      </c>
      <c r="AB102" t="s">
        <v>48</v>
      </c>
      <c r="AC102" t="s">
        <v>49</v>
      </c>
      <c r="AD102" t="s">
        <v>38</v>
      </c>
      <c r="AE102" t="s">
        <v>39</v>
      </c>
      <c r="AF102">
        <v>80227</v>
      </c>
      <c r="AG102">
        <v>330.55</v>
      </c>
      <c r="AH102" s="5">
        <f>AG102*(1+$AJ$27)</f>
        <v>330.55</v>
      </c>
    </row>
  </sheetData>
  <sortState xmlns:xlrd2="http://schemas.microsoft.com/office/spreadsheetml/2017/richdata2" ref="A2:AJ103">
    <sortCondition ref="B1:B1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QUANT_DSF_CSV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creed smith</dc:creator>
  <cp:lastModifiedBy>creed smith</cp:lastModifiedBy>
  <dcterms:created xsi:type="dcterms:W3CDTF">2020-10-16T18:18:11Z</dcterms:created>
  <dcterms:modified xsi:type="dcterms:W3CDTF">2020-11-06T12:24:06Z</dcterms:modified>
</cp:coreProperties>
</file>