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padyala\Desktop\User Wise Testing\"/>
    </mc:Choice>
  </mc:AlternateContent>
  <xr:revisionPtr revIDLastSave="0" documentId="13_ncr:1_{5174DC7E-D41C-4857-BC75-D2E98DFCBD3C}" xr6:coauthVersionLast="44" xr6:coauthVersionMax="44" xr10:uidLastSave="{00000000-0000-0000-0000-000000000000}"/>
  <bookViews>
    <workbookView xWindow="-110" yWindow="-110" windowWidth="18290" windowHeight="11020" xr2:uid="{00000000-000D-0000-FFFF-FFFF00000000}"/>
  </bookViews>
  <sheets>
    <sheet name="Summary" sheetId="3" r:id="rId1"/>
    <sheet name="P2P queries" sheetId="1616" r:id="rId2"/>
    <sheet name="T&amp;E queries" sheetId="16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3" l="1"/>
  <c r="K5" i="3"/>
  <c r="J5" i="3"/>
  <c r="I5" i="3"/>
  <c r="H5" i="3"/>
  <c r="G5" i="3"/>
  <c r="E5" i="3"/>
  <c r="D5" i="3"/>
  <c r="C5" i="3"/>
  <c r="B5" i="3"/>
  <c r="L4" i="3"/>
  <c r="K4" i="3"/>
  <c r="J4" i="3"/>
  <c r="I4" i="3"/>
  <c r="H4" i="3"/>
  <c r="E4" i="3"/>
  <c r="D4" i="3"/>
  <c r="C4" i="3"/>
  <c r="L3" i="3"/>
  <c r="K3" i="3"/>
  <c r="J3" i="3"/>
  <c r="I3" i="3"/>
  <c r="H3" i="3"/>
  <c r="E3" i="3"/>
  <c r="D3" i="3"/>
  <c r="C3" i="3"/>
</calcChain>
</file>

<file path=xl/sharedStrings.xml><?xml version="1.0" encoding="utf-8"?>
<sst xmlns="http://schemas.openxmlformats.org/spreadsheetml/2006/main" count="52" uniqueCount="37">
  <si>
    <t>Plant</t>
  </si>
  <si>
    <t>Document Type</t>
  </si>
  <si>
    <t>Current Major Status</t>
  </si>
  <si>
    <t>Vendor Number</t>
  </si>
  <si>
    <t>Invoice Amount</t>
  </si>
  <si>
    <t>Invoice Currency</t>
  </si>
  <si>
    <t>Invoice Tax Amount</t>
  </si>
  <si>
    <t>Last Query Reason</t>
  </si>
  <si>
    <t>Latest External Query Resolver</t>
  </si>
  <si>
    <t>Exception Aging</t>
  </si>
  <si>
    <t>Receipt Aging</t>
  </si>
  <si>
    <t>Employee Name</t>
  </si>
  <si>
    <t>Employee Number</t>
  </si>
  <si>
    <t>Claim Number</t>
  </si>
  <si>
    <t>Claim Amount</t>
  </si>
  <si>
    <t>Claim Currency</t>
  </si>
  <si>
    <t>Status</t>
  </si>
  <si>
    <t>Invoice Due Date Aging</t>
  </si>
  <si>
    <t>Exception Aging Bucket</t>
  </si>
  <si>
    <t>21-30 Days</t>
  </si>
  <si>
    <t>6-10 Days</t>
  </si>
  <si>
    <t>0-5 Days</t>
  </si>
  <si>
    <t>11-20 Days</t>
  </si>
  <si>
    <t>30+ Days</t>
  </si>
  <si>
    <t>Vol</t>
  </si>
  <si>
    <t>Amount</t>
  </si>
  <si>
    <t>Average Aging</t>
  </si>
  <si>
    <t>Created_Date</t>
  </si>
  <si>
    <t>Invoice Dt</t>
  </si>
  <si>
    <t>Query</t>
  </si>
  <si>
    <t>Approval</t>
  </si>
  <si>
    <t>BP reference ID</t>
  </si>
  <si>
    <t>EmailRef1954469873000</t>
  </si>
  <si>
    <t>slfejioscnldj</t>
  </si>
  <si>
    <t>NOPO</t>
  </si>
  <si>
    <t>EUR</t>
  </si>
  <si>
    <t>simple@simple.com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</si>
</sst>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Sylfaen"/>
      <family val="1"/>
    </font>
    <font>
      <sz val="11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 baseline="0"/>
              <a:t>Trend Analysis</a:t>
            </a:r>
            <a:endParaRPr lang="en-IN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Summary!$C$2</c:f>
              <c:strCache>
                <c:ptCount val="1"/>
                <c:pt idx="0">
                  <c:v>Vol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Summary!$B$3:$B$5</c:f>
              <c:strCache>
                <c:ptCount val="2"/>
                <c:pt idx="0">
                  <c:v>Query</c:v>
                </c:pt>
                <c:pt idx="1">
                  <c:v>Approval</c:v>
                </c:pt>
              </c:strCache>
            </c:strRef>
          </c:cat>
          <c:val>
            <c:numRef>
              <c:f>Summary!$C$3:$C$5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C3-4D93-95A1-CA3CCBC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465296"/>
        <c:axId val="465465688"/>
      </c:barChart>
      <c:lineChart>
        <c:grouping val="standard"/>
        <c:varyColors val="0"/>
        <c:ser>
          <c:idx val="1"/>
          <c:order val="1"/>
          <c:tx>
            <c:strRef>
              <c:f>Summary!$D$2</c:f>
              <c:strCache>
                <c:ptCount val="1"/>
                <c:pt idx="0">
                  <c:v>Amount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Summary!$B$3:$B$5</c:f>
              <c:strCache>
                <c:ptCount val="2"/>
                <c:pt idx="0">
                  <c:v>Query</c:v>
                </c:pt>
                <c:pt idx="1">
                  <c:v>Approval</c:v>
                </c:pt>
              </c:strCache>
            </c:strRef>
          </c:cat>
          <c:val>
            <c:numRef>
              <c:f>Summary!$D$3:$D$5</c:f>
              <c:numCache>
                <c:formatCode>#,##0</c:formatCode>
                <c:ptCount val="3"/>
                <c:pt idx="0">
                  <c:v>76036.259999999995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C3-4D93-95A1-CA3CCBC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466864"/>
        <c:axId val="465466472"/>
      </c:lineChart>
      <c:catAx>
        <c:axId val="465465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465688"/>
        <c:crosses val="autoZero"/>
        <c:auto val="1"/>
        <c:lblAlgn val="ctr"/>
        <c:lblOffset val="100"/>
        <c:noMultiLvlLbl val="0"/>
      </c:catAx>
      <c:valAx>
        <c:axId val="46546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465296"/>
        <c:crosses val="autoZero"/>
        <c:crossBetween val="between"/>
      </c:valAx>
      <c:valAx>
        <c:axId val="4654664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466864"/>
        <c:crosses val="max"/>
        <c:crossBetween val="between"/>
      </c:valAx>
      <c:catAx>
        <c:axId val="465466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5466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 baseline="0"/>
              <a:t>Aging Trend Analysis</a:t>
            </a:r>
            <a:endParaRPr lang="en-IN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Summary!$B$3</c:f>
              <c:strCache>
                <c:ptCount val="1"/>
                <c:pt idx="0">
                  <c:v>Query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Summary!$H$2:$L$2</c:f>
              <c:strCache>
                <c:ptCount val="5"/>
                <c:pt idx="0">
                  <c:v>0-5 Days</c:v>
                </c:pt>
                <c:pt idx="1">
                  <c:v>6-10 Days</c:v>
                </c:pt>
                <c:pt idx="2">
                  <c:v>11-20 Days</c:v>
                </c:pt>
                <c:pt idx="3">
                  <c:v>21-30 Days</c:v>
                </c:pt>
                <c:pt idx="4">
                  <c:v>30+ Days</c:v>
                </c:pt>
              </c:strCache>
            </c:strRef>
          </c:cat>
          <c:val>
            <c:numRef>
              <c:f>Summary!$H$3:$L$3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A-4FB7-99BC-70795EB4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460960"/>
        <c:axId val="462464488"/>
      </c:barChart>
      <c:lineChart>
        <c:grouping val="standard"/>
        <c:varyColors val="0"/>
        <c:ser>
          <c:idx val="1"/>
          <c:order val="1"/>
          <c:tx>
            <c:strRef>
              <c:f>Summary!$B$4</c:f>
              <c:strCache>
                <c:ptCount val="1"/>
                <c:pt idx="0">
                  <c:v>Approval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Summary!$H$2:$L$2</c:f>
              <c:strCache>
                <c:ptCount val="5"/>
                <c:pt idx="0">
                  <c:v>0-5 Days</c:v>
                </c:pt>
                <c:pt idx="1">
                  <c:v>6-10 Days</c:v>
                </c:pt>
                <c:pt idx="2">
                  <c:v>11-20 Days</c:v>
                </c:pt>
                <c:pt idx="3">
                  <c:v>21-30 Days</c:v>
                </c:pt>
                <c:pt idx="4">
                  <c:v>30+ Days</c:v>
                </c:pt>
              </c:strCache>
            </c:strRef>
          </c:cat>
          <c:val>
            <c:numRef>
              <c:f>Summary!$H$4:$L$4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CA-4FB7-99BC-70795EB49588}"/>
            </c:ext>
          </c:extLst>
        </c:ser>
        <c:ser>
          <c:idx val="2"/>
          <c:order val="2"/>
          <c:tx>
            <c:strRef>
              <c:f>Summary!$B$5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Summary!$H$2:$L$2</c:f>
              <c:strCache>
                <c:ptCount val="5"/>
                <c:pt idx="0">
                  <c:v>0-5 Days</c:v>
                </c:pt>
                <c:pt idx="1">
                  <c:v>6-10 Days</c:v>
                </c:pt>
                <c:pt idx="2">
                  <c:v>11-20 Days</c:v>
                </c:pt>
                <c:pt idx="3">
                  <c:v>21-30 Days</c:v>
                </c:pt>
                <c:pt idx="4">
                  <c:v>30+ Days</c:v>
                </c:pt>
              </c:strCache>
            </c:strRef>
          </c:cat>
          <c:val>
            <c:numRef>
              <c:f>Summary!$H$5:$L$5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CA-4FB7-99BC-70795EB49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463312"/>
        <c:axId val="462461744"/>
      </c:lineChart>
      <c:catAx>
        <c:axId val="462460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464488"/>
        <c:crosses val="autoZero"/>
        <c:auto val="1"/>
        <c:lblAlgn val="ctr"/>
        <c:lblOffset val="100"/>
        <c:noMultiLvlLbl val="0"/>
      </c:catAx>
      <c:valAx>
        <c:axId val="462464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460960"/>
        <c:crosses val="autoZero"/>
        <c:crossBetween val="between"/>
      </c:valAx>
      <c:valAx>
        <c:axId val="4624617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463312"/>
        <c:crosses val="max"/>
        <c:crossBetween val="between"/>
      </c:valAx>
      <c:catAx>
        <c:axId val="462463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461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</xdr:row>
      <xdr:rowOff>3174</xdr:rowOff>
    </xdr:from>
    <xdr:to>
      <xdr:col>5</xdr:col>
      <xdr:colOff>12700</xdr:colOff>
      <xdr:row>21</xdr:row>
      <xdr:rowOff>6349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165100</xdr:colOff>
      <xdr:row>5</xdr:row>
      <xdr:rowOff>177800</xdr:rowOff>
    </xdr:from>
    <xdr:to>
      <xdr:col>12</xdr:col>
      <xdr:colOff>6350</xdr:colOff>
      <xdr:row>20</xdr:row>
      <xdr:rowOff>180975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2:L5"/>
  <sheetViews>
    <sheetView showGridLines="0" tabSelected="1" workbookViewId="0">
      <selection activeCell="B2" sqref="B2"/>
    </sheetView>
  </sheetViews>
  <sheetFormatPr defaultRowHeight="14.5" x14ac:dyDescent="0.35"/>
  <cols>
    <col min="1" max="1" width="2.6328125" style="1" customWidth="1" collapsed="1"/>
    <col min="2" max="2" width="23.08984375" style="1" bestFit="1" customWidth="1" collapsed="1"/>
    <col min="3" max="3" width="10.453125" style="1" bestFit="1" customWidth="1" collapsed="1"/>
    <col min="4" max="4" width="15.81640625" style="1" customWidth="1" collapsed="1"/>
    <col min="5" max="5" width="24.26953125" style="1" bestFit="1" customWidth="1" collapsed="1"/>
    <col min="6" max="6" width="2.6328125" style="1" customWidth="1" collapsed="1"/>
    <col min="7" max="7" width="23.54296875" style="1" bestFit="1" customWidth="1" collapsed="1"/>
    <col min="8" max="8" width="8.90625" style="1" bestFit="1" customWidth="1" collapsed="1"/>
    <col min="9" max="9" width="10.90625" style="1" bestFit="1" customWidth="1" collapsed="1"/>
    <col min="10" max="11" width="11.08984375" style="1" bestFit="1" customWidth="1" collapsed="1"/>
    <col min="12" max="12" width="9.1796875" style="1" bestFit="1" customWidth="1" collapsed="1"/>
    <col min="13" max="16384" width="8.7265625" style="1" collapsed="1"/>
  </cols>
  <sheetData>
    <row r="2" spans="2:12" x14ac:dyDescent="0.35">
      <c r="B2" s="2" t="s">
        <v>16</v>
      </c>
      <c r="C2" s="2" t="s">
        <v>24</v>
      </c>
      <c r="D2" s="2" t="s">
        <v>25</v>
      </c>
      <c r="E2" s="2" t="s">
        <v>26</v>
      </c>
      <c r="G2" s="2" t="s">
        <v>16</v>
      </c>
      <c r="H2" s="2" t="s">
        <v>21</v>
      </c>
      <c r="I2" s="2" t="s">
        <v>20</v>
      </c>
      <c r="J2" s="2" t="s">
        <v>22</v>
      </c>
      <c r="K2" s="2" t="s">
        <v>19</v>
      </c>
      <c r="L2" s="2" t="s">
        <v>23</v>
      </c>
    </row>
    <row r="3" spans="2:12" x14ac:dyDescent="0.35">
      <c r="B3" s="3" t="s">
        <v>29</v>
      </c>
      <c r="C3" s="4">
        <f>IF(COUNTIF('P2P queries'!$H:$H,Summary!$B3)=0,"",COUNTIF('P2P queries'!$H:$H,Summary!$B3))</f>
        <v>1</v>
      </c>
      <c r="D3" s="6">
        <f>IF(SUMIF('P2P queries'!$H:$H,Summary!$B3,'P2P queries'!$M:$M)=0,"",SUMIF('P2P queries'!$H:$H,Summary!$B3,'P2P queries'!$M:$M))</f>
        <v>76036.259999999995</v>
      </c>
      <c r="E3" s="5">
        <f>IFERROR(AVERAGEIF('P2P queries'!$H:$H,Summary!$B3,'P2P queries'!$C:$C),"")</f>
        <v>28</v>
      </c>
      <c r="G3" s="3" t="s">
        <v>29</v>
      </c>
      <c r="H3" s="4" t="str">
        <f>IF(COUNTIFS('P2P queries'!$H:$H,Summary!$G3,'P2P queries'!$S:$S,Summary!H$2)=0,"",COUNTIFS('P2P queries'!$H:$H,Summary!$G3,'P2P queries'!$S:$S,Summary!H$2))</f>
        <v/>
      </c>
      <c r="I3" s="4" t="str">
        <f>IF(COUNTIFS('P2P queries'!$H:$H,Summary!$G3,'P2P queries'!$S:$S,Summary!I$2)=0,"",COUNTIFS('P2P queries'!$H:$H,Summary!$G3,'P2P queries'!$S:$S,Summary!I$2))</f>
        <v/>
      </c>
      <c r="J3" s="4" t="str">
        <f>IF(COUNTIFS('P2P queries'!$H:$H,Summary!$G3,'P2P queries'!$S:$S,Summary!J$2)=0,"",COUNTIFS('P2P queries'!$H:$H,Summary!$G3,'P2P queries'!$S:$S,Summary!J$2))</f>
        <v/>
      </c>
      <c r="K3" s="4">
        <f>IF(COUNTIFS('P2P queries'!$H:$H,Summary!$G3,'P2P queries'!$S:$S,Summary!K$2)=0,"",COUNTIFS('P2P queries'!$H:$H,Summary!$G3,'P2P queries'!$S:$S,Summary!K$2))</f>
        <v>1</v>
      </c>
      <c r="L3" s="4" t="str">
        <f>IF(COUNTIFS('P2P queries'!$H:$H,Summary!$G3,'P2P queries'!$S:$S,Summary!L$2)=0,"",COUNTIFS('P2P queries'!$H:$H,Summary!$G3,'P2P queries'!$S:$S,Summary!L$2))</f>
        <v/>
      </c>
    </row>
    <row r="4" spans="2:12" x14ac:dyDescent="0.35">
      <c r="B4" s="3" t="s">
        <v>30</v>
      </c>
      <c r="C4" s="4" t="str">
        <f>IF(COUNTIF('P2P queries'!$H:$H,Summary!$B4)=0,"",COUNTIF('P2P queries'!$H:$H,Summary!$B4))</f>
        <v/>
      </c>
      <c r="D4" s="6" t="str">
        <f>IF(SUMIF('P2P queries'!$H:$H,Summary!$B4,'P2P queries'!$M:$M)=0,"",SUMIF('P2P queries'!$H:$H,Summary!$B4,'P2P queries'!$M:$M))</f>
        <v/>
      </c>
      <c r="E4" s="5" t="str">
        <f>IFERROR(AVERAGEIF('P2P queries'!$H:$H,Summary!$B4,'P2P queries'!$C:$C),"")</f>
        <v/>
      </c>
      <c r="G4" s="3" t="s">
        <v>30</v>
      </c>
      <c r="H4" s="4" t="str">
        <f>IF(COUNTIFS('P2P queries'!$H:$H,Summary!$G4,'P2P queries'!$S:$S,Summary!H$2)=0,"",COUNTIFS('P2P queries'!$H:$H,Summary!$G4,'P2P queries'!$S:$S,Summary!H$2))</f>
        <v/>
      </c>
      <c r="I4" s="4" t="str">
        <f>IF(COUNTIFS('P2P queries'!$H:$H,Summary!$G4,'P2P queries'!$S:$S,Summary!I$2)=0,"",COUNTIFS('P2P queries'!$H:$H,Summary!$G4,'P2P queries'!$S:$S,Summary!I$2))</f>
        <v/>
      </c>
      <c r="J4" s="4" t="str">
        <f>IF(COUNTIFS('P2P queries'!$H:$H,Summary!$G4,'P2P queries'!$S:$S,Summary!J$2)=0,"",COUNTIFS('P2P queries'!$H:$H,Summary!$G4,'P2P queries'!$S:$S,Summary!J$2))</f>
        <v/>
      </c>
      <c r="K4" s="4" t="str">
        <f>IF(COUNTIFS('P2P queries'!$H:$H,Summary!$G4,'P2P queries'!$S:$S,Summary!K$2)=0,"",COUNTIFS('P2P queries'!$H:$H,Summary!$G4,'P2P queries'!$S:$S,Summary!K$2))</f>
        <v/>
      </c>
      <c r="L4" s="4" t="str">
        <f>IF(COUNTIFS('P2P queries'!$H:$H,Summary!$G4,'P2P queries'!$S:$S,Summary!L$2)=0,"",COUNTIFS('P2P queries'!$H:$H,Summary!$G4,'P2P queries'!$S:$S,Summary!L$2))</f>
        <v/>
      </c>
    </row>
    <row r="5" spans="2:12" x14ac:dyDescent="0.35">
      <c r="B5" s="3" t="str">
        <f>IF(C5="","","Travel and Expense Claims")</f>
        <v/>
      </c>
      <c r="C5" s="4" t="str">
        <f>IF(COUNTA('T&amp;E queries'!$A:$A)-1=0,"",COUNTA('T&amp;E queries'!$A:$A)-1)</f>
        <v/>
      </c>
      <c r="D5" s="6" t="str">
        <f>IF(SUMIF('T&amp;E queries'!$F:$F,Summary!$B5,'T&amp;E queries'!$K:$K)=0,"",SUMIF('T&amp;E queries'!$F:$F,Summary!$B5,'T&amp;E queries'!$K:$K))</f>
        <v/>
      </c>
      <c r="E5" s="5" t="str">
        <f>IFERROR(AVERAGE('T&amp;E queries'!$C:$C),"")</f>
        <v/>
      </c>
      <c r="G5" s="3" t="str">
        <f>IF(C5="","","Travel and Expense Claims")</f>
        <v/>
      </c>
      <c r="H5" s="4" t="str">
        <f>IF(COUNTIFS('T&amp;E queries'!$F:$F,Summary!$G5,'T&amp;E queries'!$O:$O,Summary!H$2)=0,"",COUNTIFS('T&amp;E queries'!$F:$F,Summary!$G5,'T&amp;E queries'!$O:$O,Summary!H$2))</f>
        <v/>
      </c>
      <c r="I5" s="4" t="str">
        <f>IF(COUNTIFS('T&amp;E queries'!$F:$F,Summary!$G5,'T&amp;E queries'!$O:$O,Summary!I$2)=0,"",COUNTIFS('T&amp;E queries'!$F:$F,Summary!$G5,'T&amp;E queries'!$O:$O,Summary!I$2))</f>
        <v/>
      </c>
      <c r="J5" s="4" t="str">
        <f>IF(COUNTIFS('T&amp;E queries'!$F:$F,Summary!$G5,'T&amp;E queries'!$O:$O,Summary!J$2)=0,"",COUNTIFS('T&amp;E queries'!$F:$F,Summary!$G5,'T&amp;E queries'!$O:$O,Summary!J$2))</f>
        <v/>
      </c>
      <c r="K5" s="4" t="str">
        <f>IF(COUNTIFS('T&amp;E queries'!$F:$F,Summary!$G5,'T&amp;E queries'!$O:$O,Summary!K$2)=0,"",COUNTIFS('T&amp;E queries'!$F:$F,Summary!$G5,'T&amp;E queries'!$O:$O,Summary!K$2))</f>
        <v/>
      </c>
      <c r="L5" s="4" t="str">
        <f>IF(COUNTIFS('T&amp;E queries'!$F:$F,Summary!$G5,'T&amp;E queries'!$O:$O,Summary!L$2)=0,"",COUNTIFS('T&amp;E queries'!$F:$F,Summary!$G5,'T&amp;E queries'!$O:$O,Summary!L$2))</f>
        <v/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"/>
  <sheetViews>
    <sheetView workbookViewId="0"/>
  </sheetViews>
  <sheetFormatPr defaultRowHeight="14.5" x14ac:dyDescent="0.35"/>
  <cols>
    <col min="1" max="1" width="23.36328125" customWidth="1"/>
    <col min="2" max="2" width="13.453125" customWidth="1"/>
    <col min="3" max="3" width="15.26953125" customWidth="1"/>
    <col min="4" max="4" width="13.26953125" customWidth="1"/>
    <col min="5" max="5" width="21.7265625" customWidth="1"/>
    <col min="6" max="6" width="11.453125" customWidth="1"/>
    <col min="7" max="7" width="15.1796875" customWidth="1"/>
    <col min="8" max="8" width="19.81640625" customWidth="1"/>
    <col min="9" max="9" width="15.453125" customWidth="1"/>
    <col min="10" max="10" width="11.26953125" customWidth="1"/>
    <col min="11" max="11" width="15.1796875" customWidth="1"/>
    <col min="12" max="12" width="16" customWidth="1"/>
    <col min="13" max="13" width="18.7265625" customWidth="1"/>
    <col min="14" max="14" width="17.6328125" customWidth="1"/>
    <col min="15" max="15" width="28.453125" customWidth="1"/>
    <col min="16" max="16" width="21.90625" customWidth="1"/>
  </cols>
  <sheetData>
    <row r="1" spans="1:16" x14ac:dyDescent="0.35">
      <c r="A1" t="s">
        <v>31</v>
      </c>
      <c r="B1" t="s">
        <v>27</v>
      </c>
      <c r="C1" t="s">
        <v>9</v>
      </c>
      <c r="D1" t="s">
        <v>10</v>
      </c>
      <c r="E1" t="s">
        <v>17</v>
      </c>
      <c r="F1" t="s">
        <v>0</v>
      </c>
      <c r="G1" t="s">
        <v>1</v>
      </c>
      <c r="H1" t="s">
        <v>2</v>
      </c>
      <c r="I1" t="s">
        <v>3</v>
      </c>
      <c r="J1" t="s">
        <v>28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18</v>
      </c>
    </row>
    <row r="2" spans="1:16" x14ac:dyDescent="0.35">
      <c r="A2" t="s">
        <v>32</v>
      </c>
      <c r="B2" s="7">
        <v>43978</v>
      </c>
      <c r="C2">
        <v>0</v>
      </c>
      <c r="D2">
        <v>8</v>
      </c>
      <c r="E2">
        <v>-50</v>
      </c>
      <c r="F2" t="s">
        <v>33</v>
      </c>
      <c r="G2" t="s">
        <v>34</v>
      </c>
      <c r="H2" t="s">
        <v>30</v>
      </c>
      <c r="I2">
        <v>876543219</v>
      </c>
      <c r="J2" s="7">
        <v>43976</v>
      </c>
      <c r="K2">
        <v>350.08</v>
      </c>
      <c r="L2" t="s">
        <v>35</v>
      </c>
      <c r="M2">
        <v>63.13</v>
      </c>
      <c r="O2" t="s">
        <v>36</v>
      </c>
      <c r="P2" t="s">
        <v>21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"/>
  <sheetViews>
    <sheetView workbookViewId="0"/>
  </sheetViews>
  <sheetFormatPr defaultRowHeight="14.5" x14ac:dyDescent="0.35"/>
  <cols>
    <col min="1" max="1" width="14.90625" customWidth="1"/>
    <col min="2" max="2" width="13.453125" customWidth="1"/>
    <col min="3" max="3" width="15.26953125" customWidth="1"/>
    <col min="4" max="4" width="13.26953125" customWidth="1"/>
    <col min="5" max="5" width="5.6328125" customWidth="1"/>
    <col min="6" max="6" width="15.1796875" customWidth="1"/>
    <col min="7" max="7" width="19.81640625" customWidth="1"/>
    <col min="8" max="8" width="15.7265625" customWidth="1"/>
    <col min="9" max="9" width="17.7265625" customWidth="1"/>
    <col min="10" max="10" width="13.90625" customWidth="1"/>
    <col min="11" max="11" width="13.7265625" customWidth="1"/>
    <col min="12" max="12" width="14.54296875" customWidth="1"/>
    <col min="13" max="13" width="17.6328125" customWidth="1"/>
    <col min="14" max="14" width="28.453125" customWidth="1"/>
    <col min="15" max="15" width="21.90625" customWidth="1"/>
  </cols>
  <sheetData>
    <row r="1" spans="1:15" x14ac:dyDescent="0.35">
      <c r="A1" t="s">
        <v>31</v>
      </c>
      <c r="B1" t="s">
        <v>27</v>
      </c>
      <c r="C1" t="s">
        <v>9</v>
      </c>
      <c r="D1" t="s">
        <v>10</v>
      </c>
      <c r="E1" t="s">
        <v>0</v>
      </c>
      <c r="F1" t="s">
        <v>1</v>
      </c>
      <c r="G1" t="s">
        <v>2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7</v>
      </c>
      <c r="N1" t="s">
        <v>8</v>
      </c>
      <c r="O1" t="s">
        <v>18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P2P queries</vt:lpstr>
      <vt:lpstr>T&amp;E queries</vt:lpstr>
    </vt:vector>
  </TitlesOfParts>
  <Company>Capgemini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Padyala, Pavan Kumar</dc:creator>
  <cp:lastModifiedBy>Padyala, Pavan Kumar</cp:lastModifiedBy>
  <dcterms:created xsi:type="dcterms:W3CDTF">2019-09-05T17:30:04Z</dcterms:created>
  <dcterms:modified xsi:type="dcterms:W3CDTF">2020-06-26T10:26:56Z</dcterms:modified>
</cp:coreProperties>
</file>